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225" windowWidth="28830" windowHeight="12615"/>
  </bookViews>
  <sheets>
    <sheet name="Проект меню" sheetId="2" r:id="rId1"/>
    <sheet name="Расчет ХЭХ" sheetId="3" r:id="rId2"/>
    <sheet name="соотношение ЭЦ" sheetId="4" r:id="rId3"/>
  </sheets>
  <definedNames>
    <definedName name="_xlnm.Print_Area" localSheetId="0">'Проект меню'!$A$1:$O$461</definedName>
    <definedName name="_xlnm.Print_Area" localSheetId="1">'Расчет ХЭХ'!$A$1:$W$15</definedName>
    <definedName name="_xlnm.Print_Area" localSheetId="2">'соотношение ЭЦ'!$A$1:$P$55</definedName>
  </definedNames>
  <calcPr calcId="145621"/>
</workbook>
</file>

<file path=xl/calcChain.xml><?xml version="1.0" encoding="utf-8"?>
<calcChain xmlns="http://schemas.openxmlformats.org/spreadsheetml/2006/main">
  <c r="C269" i="2" l="1"/>
  <c r="E12" i="2" l="1"/>
  <c r="F12" i="2"/>
  <c r="G12" i="2"/>
  <c r="H12" i="2"/>
  <c r="I12" i="2"/>
  <c r="J12" i="2"/>
  <c r="K12" i="2"/>
  <c r="L12" i="2"/>
  <c r="M12" i="2"/>
  <c r="N12" i="2"/>
  <c r="O12" i="2"/>
  <c r="D12" i="2"/>
  <c r="C12" i="2"/>
  <c r="G446" i="2" l="1"/>
  <c r="G418" i="2"/>
  <c r="C418" i="2"/>
  <c r="G410" i="2"/>
  <c r="C410" i="2"/>
  <c r="C352" i="2"/>
  <c r="E332" i="2"/>
  <c r="F332" i="2"/>
  <c r="G332" i="2"/>
  <c r="H332" i="2"/>
  <c r="I332" i="2"/>
  <c r="J332" i="2"/>
  <c r="K332" i="2"/>
  <c r="L332" i="2"/>
  <c r="M332" i="2"/>
  <c r="N332" i="2"/>
  <c r="O332" i="2"/>
  <c r="D332" i="2"/>
  <c r="C332" i="2"/>
  <c r="G324" i="2"/>
  <c r="G296" i="2"/>
  <c r="C135" i="2" l="1"/>
  <c r="D135" i="2"/>
  <c r="E135" i="2"/>
  <c r="F135" i="2"/>
  <c r="G135" i="2"/>
  <c r="H135" i="2"/>
  <c r="I135" i="2"/>
  <c r="J135" i="2"/>
  <c r="K135" i="2"/>
  <c r="L135" i="2"/>
  <c r="M135" i="2"/>
  <c r="N135" i="2"/>
  <c r="O135" i="2"/>
  <c r="D70" i="2" l="1"/>
  <c r="E70" i="2"/>
  <c r="F70" i="2"/>
  <c r="G70" i="2"/>
  <c r="H70" i="2"/>
  <c r="I70" i="2"/>
  <c r="J70" i="2"/>
  <c r="K70" i="2"/>
  <c r="L70" i="2"/>
  <c r="M70" i="2"/>
  <c r="N70" i="2"/>
  <c r="O70" i="2"/>
  <c r="C7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O99" i="2" l="1"/>
  <c r="N99" i="2"/>
  <c r="M99" i="2"/>
  <c r="L99" i="2"/>
  <c r="K99" i="2"/>
  <c r="J99" i="2"/>
  <c r="I99" i="2"/>
  <c r="H99" i="2"/>
  <c r="G99" i="2"/>
  <c r="F99" i="2"/>
  <c r="E99" i="2"/>
  <c r="D99" i="2"/>
  <c r="C99" i="2"/>
  <c r="O565" i="2" l="1"/>
  <c r="O566" i="2" s="1"/>
  <c r="N565" i="2"/>
  <c r="N566" i="2" s="1"/>
  <c r="M565" i="2"/>
  <c r="M566" i="2" s="1"/>
  <c r="L565" i="2"/>
  <c r="L566" i="2" s="1"/>
  <c r="K565" i="2"/>
  <c r="K566" i="2" s="1"/>
  <c r="J565" i="2"/>
  <c r="J566" i="2" s="1"/>
  <c r="I565" i="2"/>
  <c r="I566" i="2" s="1"/>
  <c r="H565" i="2"/>
  <c r="H566" i="2" s="1"/>
  <c r="G565" i="2"/>
  <c r="G566" i="2" s="1"/>
  <c r="F565" i="2"/>
  <c r="F566" i="2" s="1"/>
  <c r="E565" i="2"/>
  <c r="E566" i="2" s="1"/>
  <c r="D565" i="2"/>
  <c r="D566" i="2" s="1"/>
  <c r="C565" i="2"/>
  <c r="C566" i="2" s="1"/>
  <c r="O537" i="2"/>
  <c r="N537" i="2"/>
  <c r="M537" i="2"/>
  <c r="L537" i="2"/>
  <c r="K537" i="2"/>
  <c r="J537" i="2"/>
  <c r="I537" i="2"/>
  <c r="H537" i="2"/>
  <c r="G537" i="2"/>
  <c r="F537" i="2"/>
  <c r="E537" i="2"/>
  <c r="D537" i="2"/>
  <c r="C537" i="2"/>
  <c r="C495" i="2"/>
  <c r="O508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O480" i="2"/>
  <c r="O481" i="2" s="1"/>
  <c r="N480" i="2"/>
  <c r="N481" i="2" s="1"/>
  <c r="M480" i="2"/>
  <c r="M481" i="2" s="1"/>
  <c r="L480" i="2"/>
  <c r="L481" i="2" s="1"/>
  <c r="K480" i="2"/>
  <c r="K481" i="2" s="1"/>
  <c r="J480" i="2"/>
  <c r="J481" i="2" s="1"/>
  <c r="I480" i="2"/>
  <c r="I481" i="2" s="1"/>
  <c r="H480" i="2"/>
  <c r="H481" i="2" s="1"/>
  <c r="G480" i="2"/>
  <c r="G481" i="2" s="1"/>
  <c r="F480" i="2"/>
  <c r="F481" i="2" s="1"/>
  <c r="E480" i="2"/>
  <c r="E481" i="2" s="1"/>
  <c r="D480" i="2"/>
  <c r="D481" i="2" s="1"/>
  <c r="C480" i="2"/>
  <c r="C481" i="2" s="1"/>
  <c r="O451" i="2"/>
  <c r="O452" i="2" s="1"/>
  <c r="N451" i="2"/>
  <c r="N452" i="2" s="1"/>
  <c r="M451" i="2"/>
  <c r="M452" i="2" s="1"/>
  <c r="L451" i="2"/>
  <c r="L452" i="2" s="1"/>
  <c r="K451" i="2"/>
  <c r="K452" i="2" s="1"/>
  <c r="J451" i="2"/>
  <c r="J452" i="2" s="1"/>
  <c r="I451" i="2"/>
  <c r="I452" i="2" s="1"/>
  <c r="H451" i="2"/>
  <c r="H452" i="2" s="1"/>
  <c r="G451" i="2"/>
  <c r="G452" i="2" s="1"/>
  <c r="F451" i="2"/>
  <c r="F452" i="2" s="1"/>
  <c r="E451" i="2"/>
  <c r="E452" i="2" s="1"/>
  <c r="D451" i="2"/>
  <c r="D452" i="2" s="1"/>
  <c r="C451" i="2"/>
  <c r="C452" i="2" s="1"/>
  <c r="O423" i="2"/>
  <c r="O424" i="2" s="1"/>
  <c r="N423" i="2"/>
  <c r="N424" i="2" s="1"/>
  <c r="M423" i="2"/>
  <c r="M424" i="2" s="1"/>
  <c r="L423" i="2"/>
  <c r="L424" i="2" s="1"/>
  <c r="K423" i="2"/>
  <c r="K424" i="2" s="1"/>
  <c r="J423" i="2"/>
  <c r="J424" i="2" s="1"/>
  <c r="I423" i="2"/>
  <c r="I424" i="2" s="1"/>
  <c r="H423" i="2"/>
  <c r="H424" i="2" s="1"/>
  <c r="G423" i="2"/>
  <c r="G424" i="2" s="1"/>
  <c r="F423" i="2"/>
  <c r="F424" i="2" s="1"/>
  <c r="E423" i="2"/>
  <c r="E424" i="2" s="1"/>
  <c r="D423" i="2"/>
  <c r="D424" i="2" s="1"/>
  <c r="C423" i="2"/>
  <c r="C424" i="2" s="1"/>
  <c r="O394" i="2"/>
  <c r="O395" i="2" s="1"/>
  <c r="N394" i="2"/>
  <c r="N395" i="2" s="1"/>
  <c r="M394" i="2"/>
  <c r="M395" i="2" s="1"/>
  <c r="L394" i="2"/>
  <c r="L395" i="2" s="1"/>
  <c r="K394" i="2"/>
  <c r="K395" i="2" s="1"/>
  <c r="J394" i="2"/>
  <c r="J395" i="2" s="1"/>
  <c r="I394" i="2"/>
  <c r="I395" i="2" s="1"/>
  <c r="H394" i="2"/>
  <c r="H395" i="2" s="1"/>
  <c r="G394" i="2"/>
  <c r="G395" i="2" s="1"/>
  <c r="F394" i="2"/>
  <c r="F395" i="2" s="1"/>
  <c r="E394" i="2"/>
  <c r="E395" i="2" s="1"/>
  <c r="D394" i="2"/>
  <c r="D395" i="2" s="1"/>
  <c r="C394" i="2"/>
  <c r="C395" i="2" s="1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O337" i="2"/>
  <c r="O338" i="2" s="1"/>
  <c r="N337" i="2"/>
  <c r="N338" i="2" s="1"/>
  <c r="M337" i="2"/>
  <c r="M338" i="2" s="1"/>
  <c r="L337" i="2"/>
  <c r="L338" i="2" s="1"/>
  <c r="K337" i="2"/>
  <c r="K338" i="2" s="1"/>
  <c r="J337" i="2"/>
  <c r="J338" i="2" s="1"/>
  <c r="I337" i="2"/>
  <c r="I338" i="2" s="1"/>
  <c r="H337" i="2"/>
  <c r="H338" i="2" s="1"/>
  <c r="G337" i="2"/>
  <c r="G338" i="2" s="1"/>
  <c r="F337" i="2"/>
  <c r="F338" i="2" s="1"/>
  <c r="E337" i="2"/>
  <c r="E338" i="2" s="1"/>
  <c r="D337" i="2"/>
  <c r="D338" i="2" s="1"/>
  <c r="C337" i="2"/>
  <c r="C338" i="2" s="1"/>
  <c r="O310" i="2"/>
  <c r="O311" i="2" s="1"/>
  <c r="N310" i="2"/>
  <c r="N311" i="2" s="1"/>
  <c r="M310" i="2"/>
  <c r="M311" i="2" s="1"/>
  <c r="L310" i="2"/>
  <c r="L311" i="2" s="1"/>
  <c r="K310" i="2"/>
  <c r="K311" i="2" s="1"/>
  <c r="J310" i="2"/>
  <c r="J311" i="2" s="1"/>
  <c r="I310" i="2"/>
  <c r="I311" i="2" s="1"/>
  <c r="H310" i="2"/>
  <c r="H311" i="2" s="1"/>
  <c r="G310" i="2"/>
  <c r="G311" i="2" s="1"/>
  <c r="F310" i="2"/>
  <c r="F311" i="2" s="1"/>
  <c r="E310" i="2"/>
  <c r="E311" i="2" s="1"/>
  <c r="D310" i="2"/>
  <c r="D311" i="2" s="1"/>
  <c r="C310" i="2"/>
  <c r="C311" i="2" s="1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O254" i="2"/>
  <c r="O255" i="2" s="1"/>
  <c r="N254" i="2"/>
  <c r="N255" i="2" s="1"/>
  <c r="M254" i="2"/>
  <c r="M255" i="2" s="1"/>
  <c r="L254" i="2"/>
  <c r="L255" i="2" s="1"/>
  <c r="K254" i="2"/>
  <c r="K255" i="2" s="1"/>
  <c r="J254" i="2"/>
  <c r="J255" i="2" s="1"/>
  <c r="I254" i="2"/>
  <c r="I255" i="2" s="1"/>
  <c r="H254" i="2"/>
  <c r="H255" i="2" s="1"/>
  <c r="G254" i="2"/>
  <c r="G255" i="2" s="1"/>
  <c r="F254" i="2"/>
  <c r="F255" i="2" s="1"/>
  <c r="E254" i="2"/>
  <c r="E255" i="2" s="1"/>
  <c r="D254" i="2"/>
  <c r="D255" i="2" s="1"/>
  <c r="C254" i="2"/>
  <c r="C255" i="2" s="1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O112" i="2"/>
  <c r="O113" i="2" s="1"/>
  <c r="N112" i="2"/>
  <c r="N113" i="2" s="1"/>
  <c r="M112" i="2"/>
  <c r="M113" i="2" s="1"/>
  <c r="L112" i="2"/>
  <c r="L113" i="2" s="1"/>
  <c r="K112" i="2"/>
  <c r="K113" i="2" s="1"/>
  <c r="J112" i="2"/>
  <c r="J113" i="2" s="1"/>
  <c r="I112" i="2"/>
  <c r="I113" i="2" s="1"/>
  <c r="H112" i="2"/>
  <c r="H113" i="2" s="1"/>
  <c r="G112" i="2"/>
  <c r="G113" i="2" s="1"/>
  <c r="F112" i="2"/>
  <c r="F113" i="2" s="1"/>
  <c r="E112" i="2"/>
  <c r="E113" i="2" s="1"/>
  <c r="D112" i="2"/>
  <c r="D113" i="2" s="1"/>
  <c r="C112" i="2"/>
  <c r="C113" i="2" s="1"/>
  <c r="C509" i="2" l="1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O54" i="2" l="1"/>
  <c r="N54" i="2"/>
  <c r="M54" i="2"/>
  <c r="L54" i="2"/>
  <c r="K54" i="2"/>
  <c r="J54" i="2"/>
  <c r="I54" i="2"/>
  <c r="H54" i="2"/>
  <c r="G54" i="2"/>
  <c r="F54" i="2"/>
  <c r="E54" i="2"/>
  <c r="D54" i="2"/>
  <c r="C54" i="2"/>
  <c r="C55" i="2" s="1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C532" i="2" l="1"/>
  <c r="C538" i="2" s="1"/>
  <c r="D495" i="2"/>
  <c r="D509" i="2" s="1"/>
  <c r="E495" i="2"/>
  <c r="E509" i="2" s="1"/>
  <c r="F495" i="2"/>
  <c r="F509" i="2" s="1"/>
  <c r="G495" i="2"/>
  <c r="G509" i="2" s="1"/>
  <c r="H495" i="2"/>
  <c r="H509" i="2" s="1"/>
  <c r="I495" i="2"/>
  <c r="I509" i="2" s="1"/>
  <c r="J495" i="2"/>
  <c r="J509" i="2" s="1"/>
  <c r="K495" i="2"/>
  <c r="K509" i="2" s="1"/>
  <c r="L495" i="2"/>
  <c r="L509" i="2" s="1"/>
  <c r="M495" i="2"/>
  <c r="M509" i="2" s="1"/>
  <c r="N495" i="2"/>
  <c r="N509" i="2" s="1"/>
  <c r="O495" i="2"/>
  <c r="O509" i="2" s="1"/>
  <c r="C367" i="2"/>
  <c r="D352" i="2"/>
  <c r="D367" i="2" s="1"/>
  <c r="E352" i="2"/>
  <c r="E367" i="2" s="1"/>
  <c r="F352" i="2"/>
  <c r="F367" i="2" s="1"/>
  <c r="G352" i="2"/>
  <c r="G367" i="2" s="1"/>
  <c r="H352" i="2"/>
  <c r="H367" i="2" s="1"/>
  <c r="I352" i="2"/>
  <c r="I367" i="2" s="1"/>
  <c r="J352" i="2"/>
  <c r="J367" i="2" s="1"/>
  <c r="K352" i="2"/>
  <c r="K367" i="2" s="1"/>
  <c r="L352" i="2"/>
  <c r="L367" i="2" s="1"/>
  <c r="M352" i="2"/>
  <c r="M367" i="2" s="1"/>
  <c r="N352" i="2"/>
  <c r="N367" i="2" s="1"/>
  <c r="O352" i="2"/>
  <c r="O367" i="2" s="1"/>
  <c r="C283" i="2"/>
  <c r="D269" i="2"/>
  <c r="D283" i="2" s="1"/>
  <c r="E269" i="2"/>
  <c r="E283" i="2" s="1"/>
  <c r="F269" i="2"/>
  <c r="F283" i="2" s="1"/>
  <c r="G269" i="2"/>
  <c r="G283" i="2" s="1"/>
  <c r="H269" i="2"/>
  <c r="H283" i="2" s="1"/>
  <c r="I269" i="2"/>
  <c r="I283" i="2" s="1"/>
  <c r="J269" i="2"/>
  <c r="J283" i="2" s="1"/>
  <c r="K269" i="2"/>
  <c r="K283" i="2" s="1"/>
  <c r="L269" i="2"/>
  <c r="L283" i="2" s="1"/>
  <c r="M269" i="2"/>
  <c r="M283" i="2" s="1"/>
  <c r="N269" i="2"/>
  <c r="N283" i="2" s="1"/>
  <c r="O269" i="2"/>
  <c r="O283" i="2" s="1"/>
  <c r="C212" i="2"/>
  <c r="C226" i="2" s="1"/>
  <c r="D212" i="2"/>
  <c r="D226" i="2" s="1"/>
  <c r="E212" i="2"/>
  <c r="E226" i="2" s="1"/>
  <c r="F212" i="2"/>
  <c r="F226" i="2" s="1"/>
  <c r="G212" i="2"/>
  <c r="G226" i="2" s="1"/>
  <c r="H212" i="2"/>
  <c r="H226" i="2" s="1"/>
  <c r="I212" i="2"/>
  <c r="I226" i="2" s="1"/>
  <c r="J212" i="2"/>
  <c r="J226" i="2" s="1"/>
  <c r="K212" i="2"/>
  <c r="K226" i="2" s="1"/>
  <c r="L212" i="2"/>
  <c r="L226" i="2" s="1"/>
  <c r="M212" i="2"/>
  <c r="M226" i="2" s="1"/>
  <c r="N212" i="2"/>
  <c r="N226" i="2" s="1"/>
  <c r="O212" i="2"/>
  <c r="O226" i="2" s="1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79" i="2"/>
  <c r="C85" i="2" s="1"/>
  <c r="D79" i="2"/>
  <c r="D85" i="2" s="1"/>
  <c r="E79" i="2"/>
  <c r="E85" i="2" s="1"/>
  <c r="F79" i="2"/>
  <c r="F85" i="2" s="1"/>
  <c r="G79" i="2"/>
  <c r="G85" i="2" s="1"/>
  <c r="H79" i="2"/>
  <c r="H85" i="2" s="1"/>
  <c r="I79" i="2"/>
  <c r="I85" i="2" s="1"/>
  <c r="J79" i="2"/>
  <c r="J85" i="2" s="1"/>
  <c r="K79" i="2"/>
  <c r="K85" i="2" s="1"/>
  <c r="L79" i="2"/>
  <c r="L85" i="2" s="1"/>
  <c r="M79" i="2"/>
  <c r="M85" i="2" s="1"/>
  <c r="N79" i="2"/>
  <c r="N85" i="2" s="1"/>
  <c r="O79" i="2"/>
  <c r="O85" i="2" s="1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27" i="2"/>
  <c r="C141" i="2" s="1"/>
  <c r="D127" i="2"/>
  <c r="D141" i="2" s="1"/>
  <c r="E127" i="2"/>
  <c r="E141" i="2" s="1"/>
  <c r="F127" i="2"/>
  <c r="F141" i="2" s="1"/>
  <c r="G127" i="2"/>
  <c r="G141" i="2" s="1"/>
  <c r="H127" i="2"/>
  <c r="H141" i="2" s="1"/>
  <c r="I127" i="2"/>
  <c r="I141" i="2" s="1"/>
  <c r="J127" i="2"/>
  <c r="J141" i="2" s="1"/>
  <c r="K127" i="2"/>
  <c r="K141" i="2" s="1"/>
  <c r="L127" i="2"/>
  <c r="L141" i="2" s="1"/>
  <c r="M127" i="2"/>
  <c r="M141" i="2" s="1"/>
  <c r="N127" i="2"/>
  <c r="N141" i="2" s="1"/>
  <c r="O127" i="2"/>
  <c r="O141" i="2" s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O169" i="2" l="1"/>
  <c r="M169" i="2"/>
  <c r="K169" i="2"/>
  <c r="I169" i="2"/>
  <c r="G169" i="2"/>
  <c r="E169" i="2"/>
  <c r="C169" i="2"/>
  <c r="N198" i="2"/>
  <c r="L198" i="2"/>
  <c r="J198" i="2"/>
  <c r="H198" i="2"/>
  <c r="F198" i="2"/>
  <c r="D198" i="2"/>
  <c r="O198" i="2"/>
  <c r="M198" i="2"/>
  <c r="K198" i="2"/>
  <c r="I198" i="2"/>
  <c r="G198" i="2"/>
  <c r="E198" i="2"/>
  <c r="C198" i="2"/>
  <c r="N169" i="2"/>
  <c r="L169" i="2"/>
  <c r="J169" i="2"/>
  <c r="H169" i="2"/>
  <c r="F169" i="2"/>
  <c r="D169" i="2"/>
  <c r="H11" i="3"/>
  <c r="J11" i="3"/>
  <c r="M11" i="3"/>
  <c r="M8" i="3"/>
  <c r="J8" i="3"/>
  <c r="H8" i="3"/>
  <c r="D11" i="3"/>
  <c r="D8" i="3"/>
  <c r="D13" i="3"/>
  <c r="D14" i="3" s="1"/>
  <c r="H13" i="3"/>
  <c r="H14" i="3" s="1"/>
  <c r="J13" i="3"/>
  <c r="J14" i="3" s="1"/>
  <c r="M13" i="3"/>
  <c r="M14" i="3" s="1"/>
  <c r="W13" i="3" l="1"/>
  <c r="W14" i="3" s="1"/>
  <c r="V13" i="3"/>
  <c r="V14" i="3" s="1"/>
  <c r="U13" i="3"/>
  <c r="U14" i="3" s="1"/>
  <c r="T13" i="3"/>
  <c r="T14" i="3" s="1"/>
  <c r="S13" i="3"/>
  <c r="S14" i="3" s="1"/>
  <c r="W8" i="3"/>
  <c r="W11" i="3"/>
  <c r="V11" i="3"/>
  <c r="U11" i="3"/>
  <c r="T11" i="3"/>
  <c r="S11" i="3"/>
  <c r="V8" i="3"/>
  <c r="U8" i="3"/>
  <c r="T8" i="3"/>
  <c r="S8" i="3"/>
</calcChain>
</file>

<file path=xl/sharedStrings.xml><?xml version="1.0" encoding="utf-8"?>
<sst xmlns="http://schemas.openxmlformats.org/spreadsheetml/2006/main" count="1169" uniqueCount="262">
  <si>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</si>
  <si>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</si>
  <si>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</si>
  <si>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</si>
  <si>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</si>
  <si>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</si>
  <si>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</si>
  <si>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</si>
  <si>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</si>
  <si>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</si>
  <si>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</si>
  <si>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</si>
  <si>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</si>
  <si>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</si>
  <si>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</si>
  <si>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</si>
  <si>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</si>
  <si>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</si>
  <si>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</si>
  <si>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</si>
  <si>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</si>
  <si>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Обед</t>
  </si>
  <si>
    <t>Сезон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</si>
  <si>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</si>
  <si>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</si>
  <si>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</si>
  <si>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</si>
  <si>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</si>
  <si>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</si>
  <si>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</si>
  <si>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</si>
  <si>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</si>
  <si>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</si>
  <si>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</si>
  <si>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</si>
  <si>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</si>
  <si>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</si>
  <si>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</si>
  <si>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</si>
  <si>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</si>
  <si>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</si>
  <si>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</si>
  <si>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</si>
  <si>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</si>
  <si>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Итого за Завтрак </t>
  </si>
  <si>
    <t>Итого за Обед</t>
  </si>
  <si>
    <t>Итого за день</t>
  </si>
  <si>
    <t>вторник</t>
  </si>
  <si>
    <t>Напиток кофейный на молоке, 200/11</t>
  </si>
  <si>
    <t>Каша гречневая рассыпчатая</t>
  </si>
  <si>
    <t>среда</t>
  </si>
  <si>
    <t>Чай с сахаром и лимоном, 200/11</t>
  </si>
  <si>
    <t>Яблоко</t>
  </si>
  <si>
    <t>Суп картофельный с макаронами на курином бульоне</t>
  </si>
  <si>
    <t>четверг</t>
  </si>
  <si>
    <t>Какао на молоке, 200/11</t>
  </si>
  <si>
    <t>Плов с отварной птицей</t>
  </si>
  <si>
    <t>Компот из свежих яблок, 200/11</t>
  </si>
  <si>
    <t>пятница</t>
  </si>
  <si>
    <t>Салат из белокочанной капусты</t>
  </si>
  <si>
    <t>Суп картофельный с бобовыми (горохом) на курином бульоне</t>
  </si>
  <si>
    <t>Картофель отварной</t>
  </si>
  <si>
    <t>Омлет с сыром</t>
  </si>
  <si>
    <t>Салат из свеклы с сыром</t>
  </si>
  <si>
    <t>Рис отварной с маслом сливочным</t>
  </si>
  <si>
    <t>Суп рыбный</t>
  </si>
  <si>
    <t>Рыба, запеченная в сметанном соусе</t>
  </si>
  <si>
    <t>Запеканка из творога с соусом ванильным, 120/30</t>
  </si>
  <si>
    <t>Салат Осенний</t>
  </si>
  <si>
    <t>Жаркое по-домашнему (свинина)</t>
  </si>
  <si>
    <t>Показатели  химико-энергетических характеристик типового  20-ти дневного меню основного (организованного питания) для  общеобразовательных учреждений г. Калининграда</t>
  </si>
  <si>
    <t>Возраст 7-11 лет</t>
  </si>
  <si>
    <t>Сезон осенне-зимний</t>
  </si>
  <si>
    <t xml:space="preserve">Выполнение СанПиН, % от суточной нормы </t>
  </si>
  <si>
    <t xml:space="preserve">100 % Норма СанПиН </t>
  </si>
  <si>
    <t>Приложение №4</t>
  </si>
  <si>
    <t>Показатели соотношения пищевых веществ и энергии типового  20-ти дневного меню основного (организованного питания) для  общеобразовательных учреждений г. Калининграда возрастной категории 7-11 лет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</si>
  <si>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</si>
  <si>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</si>
  <si>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</si>
  <si>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</si>
  <si>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</si>
  <si>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</si>
  <si>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Подгарнировка из свежих огурцов</t>
  </si>
  <si>
    <t>Котлеты домашние с соусом сметанно-томатным, 90/20</t>
  </si>
  <si>
    <t>Макароны отварные</t>
  </si>
  <si>
    <t>Рассольник ленинградский на курином бульоне</t>
  </si>
  <si>
    <t>Гуляш из курицы</t>
  </si>
  <si>
    <t>Омлет натуральный</t>
  </si>
  <si>
    <t>4/М</t>
  </si>
  <si>
    <t>174/М/ССЖ</t>
  </si>
  <si>
    <t>376/М/ССЖ</t>
  </si>
  <si>
    <t>338/М</t>
  </si>
  <si>
    <t>59/М</t>
  </si>
  <si>
    <t>294/М/ССЖ</t>
  </si>
  <si>
    <t>142/М/ССЖ</t>
  </si>
  <si>
    <t>349/М/ССЖ</t>
  </si>
  <si>
    <t>62/М/ССЖ</t>
  </si>
  <si>
    <t>5/И</t>
  </si>
  <si>
    <t>379/М/ССЖ</t>
  </si>
  <si>
    <t>82/М/ССЖ</t>
  </si>
  <si>
    <t>256/М/ССЖ</t>
  </si>
  <si>
    <t>171/М/ССЖ</t>
  </si>
  <si>
    <t>342/М/ССЖ</t>
  </si>
  <si>
    <t>71/М</t>
  </si>
  <si>
    <t>377/М/ССЖ</t>
  </si>
  <si>
    <t>56/М/ССЖ</t>
  </si>
  <si>
    <t>103/М/ССЖ</t>
  </si>
  <si>
    <t>232/М/ССЖ</t>
  </si>
  <si>
    <t>45/М/ССЖ</t>
  </si>
  <si>
    <t>271/М/ССЖ</t>
  </si>
  <si>
    <t>202/М/ССЖ</t>
  </si>
  <si>
    <t>382/М/ССЖ</t>
  </si>
  <si>
    <t>67/М/ССЖ</t>
  </si>
  <si>
    <t>88/М/ССЖ</t>
  </si>
  <si>
    <t>291/М/ССЖ</t>
  </si>
  <si>
    <t>223/М/ССЖ</t>
  </si>
  <si>
    <t>102/М/ССЖ</t>
  </si>
  <si>
    <t>125/М/ССЖ</t>
  </si>
  <si>
    <t>173/М/ССЖ</t>
  </si>
  <si>
    <t>99/М/ССЖ</t>
  </si>
  <si>
    <t>96/М/ССЖ</t>
  </si>
  <si>
    <t>267/М/ССЖ</t>
  </si>
  <si>
    <t>211/М/ССЖ</t>
  </si>
  <si>
    <t>50/М/ССЖ</t>
  </si>
  <si>
    <t>269/М/ССЖ</t>
  </si>
  <si>
    <t>40/М/ССЖ</t>
  </si>
  <si>
    <t>295/М/ССЖ</t>
  </si>
  <si>
    <t>222/М/ССЖ</t>
  </si>
  <si>
    <t>83/К/ССЖ</t>
  </si>
  <si>
    <t>7/И</t>
  </si>
  <si>
    <t>210/М/ССЖ</t>
  </si>
  <si>
    <t>104/М/ССЖ</t>
  </si>
  <si>
    <t>290/М/ССЖ</t>
  </si>
  <si>
    <t>99/К/ССЖ</t>
  </si>
  <si>
    <t>259/М/ССЖ</t>
  </si>
  <si>
    <t>Борщ с капустой и картофелем на курином бульоне со сметаной, 200/10</t>
  </si>
  <si>
    <t>388/М/ССЖ</t>
  </si>
  <si>
    <t>Напиток из шиповника, 200/11</t>
  </si>
  <si>
    <t>Щи из свежей капусты с картофелем на курином бульоне со сметаной, 200/10</t>
  </si>
  <si>
    <t>Чай с шиповником, 200/11</t>
  </si>
  <si>
    <t>Запеканка из творога с соусом кисельным из ягод, 120/30</t>
  </si>
  <si>
    <t>Среднее значение завтраков</t>
  </si>
  <si>
    <t>Среднее значение обедов</t>
  </si>
  <si>
    <t>Среднее значение за период</t>
  </si>
  <si>
    <t>Чай с молоком, 200/10</t>
  </si>
  <si>
    <t>378/М/ССЖ</t>
  </si>
  <si>
    <t>Каша вязкая молочная из овсяных хлопьев " Геркулес"</t>
  </si>
  <si>
    <t>Приложение №5</t>
  </si>
  <si>
    <t>K</t>
  </si>
  <si>
    <t>I</t>
  </si>
  <si>
    <t>Se</t>
  </si>
  <si>
    <t>F</t>
  </si>
  <si>
    <t>B2</t>
  </si>
  <si>
    <t>D</t>
  </si>
  <si>
    <t>ПНЖК Омега 3</t>
  </si>
  <si>
    <t>Б общ</t>
  </si>
  <si>
    <t>Б жив</t>
  </si>
  <si>
    <t>Холестерин</t>
  </si>
  <si>
    <t>не менее 60%</t>
  </si>
  <si>
    <t>213/М/ССЖ</t>
  </si>
  <si>
    <t xml:space="preserve">фрукт                        </t>
  </si>
  <si>
    <t>Биточки из курицы с соусом</t>
  </si>
  <si>
    <t>Салат морковный/ Свежий огурец</t>
  </si>
  <si>
    <t>Компот из с/м ягоды, 200/11</t>
  </si>
  <si>
    <t>Фрукт</t>
  </si>
  <si>
    <t>Компот из сухофруктов, 200/11</t>
  </si>
  <si>
    <t>Омлет с сыром и маслом</t>
  </si>
  <si>
    <t>Котлета из говядины и мяса птицы с соусом томатным.</t>
  </si>
  <si>
    <t>Гуляш из курицы с овощами</t>
  </si>
  <si>
    <t>Салат картофельный с морковью и зеленым горошком/или  Свежий огурец</t>
  </si>
  <si>
    <t>Каша вязкая молочная из манной крупы</t>
  </si>
  <si>
    <t xml:space="preserve">Биточки из говядины и мяса птицы с соусом сметанно-томатным </t>
  </si>
  <si>
    <t>Чай с сахаром, 200/10</t>
  </si>
  <si>
    <t>Капуста тушеная</t>
  </si>
  <si>
    <t>Подник</t>
  </si>
  <si>
    <t xml:space="preserve">Итого за полдник </t>
  </si>
  <si>
    <t>ПР</t>
  </si>
  <si>
    <t>Кондитерское изделие 35-40</t>
  </si>
  <si>
    <t xml:space="preserve">Хлеб пшеничный </t>
  </si>
  <si>
    <t xml:space="preserve">Хлеб ржано-пшеничный </t>
  </si>
  <si>
    <t>Какао на молоке, 200</t>
  </si>
  <si>
    <t>Чай с лимоном</t>
  </si>
  <si>
    <t>Суп картофельный с макаронами на к/б</t>
  </si>
  <si>
    <t>101/М/ССЖ</t>
  </si>
  <si>
    <t>Йогурт</t>
  </si>
  <si>
    <t>Чай с фруктовый с лимоном</t>
  </si>
  <si>
    <t>Какао на молоке</t>
  </si>
  <si>
    <t>Суп из гречневой крупы на к/б.</t>
  </si>
  <si>
    <t>Кондитерское изделие 35-40/Выпечка</t>
  </si>
  <si>
    <t>Чай с сахаром</t>
  </si>
  <si>
    <t>Хлеб пшеничный</t>
  </si>
  <si>
    <t>Сок</t>
  </si>
  <si>
    <t>375/М/ССЖ</t>
  </si>
  <si>
    <t>Кофейный напиток на  молоке</t>
  </si>
  <si>
    <t>Суп картофельный с фасолью на к/б</t>
  </si>
  <si>
    <t xml:space="preserve">Фруктовый  напиток </t>
  </si>
  <si>
    <t>Кондитерское изделие / Выпечка 70</t>
  </si>
  <si>
    <t>Кондитерское изделие / Выпечка</t>
  </si>
  <si>
    <t>Компот из с/м ягоды 200/11</t>
  </si>
  <si>
    <t>Кондитерское изделие 40/ Выпечка 70</t>
  </si>
  <si>
    <t xml:space="preserve">Йогурт </t>
  </si>
  <si>
    <t>Курица запеченная /отварная с соусом</t>
  </si>
  <si>
    <t>Макароны отварные с маслом</t>
  </si>
  <si>
    <t>Компот из заморожен.ягод</t>
  </si>
  <si>
    <t>Кондитерское изделие 35-40/Выпечка 60</t>
  </si>
  <si>
    <t>288/М/ССЖ</t>
  </si>
  <si>
    <t>Плов по домашнему (курица)</t>
  </si>
  <si>
    <t>71/М/ССЖ</t>
  </si>
  <si>
    <t>Огурец свежий</t>
  </si>
  <si>
    <t>Бутерброд с  сыром 30/15</t>
  </si>
  <si>
    <t>Салат из капусты , моркови ,с кукурузой/ Помидор свежий</t>
  </si>
  <si>
    <t>Суп рисовый с картофелем на кур. бул.</t>
  </si>
  <si>
    <t>Свежий огурец</t>
  </si>
  <si>
    <t>Борщ из свежей капусты с картофелем на курином бульоне со сметаной, 200/10</t>
  </si>
  <si>
    <t>Жаркое с  птицей</t>
  </si>
  <si>
    <t>278/354</t>
  </si>
  <si>
    <t>Котлета рыбная  Дружба в смет.  соусе</t>
  </si>
  <si>
    <t>Кисель плодово-ягодный</t>
  </si>
  <si>
    <t>352/М/ССЖ</t>
  </si>
  <si>
    <t>238/М/ССЖ</t>
  </si>
  <si>
    <t>Макароник с курицей</t>
  </si>
  <si>
    <t>Салат из  моркови, свёклы, капусты с чесночком и р/м</t>
  </si>
  <si>
    <t xml:space="preserve"> Помидор свежий</t>
  </si>
  <si>
    <t>Курица запеченая / отварная с соусом</t>
  </si>
  <si>
    <t>Салат овощной с пекинкой или б/капусты</t>
  </si>
  <si>
    <t>Напиток  фруктовый</t>
  </si>
  <si>
    <t xml:space="preserve">Биточки мясные  с соусом смет./том., </t>
  </si>
  <si>
    <t>Манник из творога (запеченный) с соусом ванильным, 110/40</t>
  </si>
  <si>
    <t>288/М/СЖЖ</t>
  </si>
  <si>
    <t>Печень куриная / филе куриное  в сливочном соусе 55/35</t>
  </si>
  <si>
    <t>289/М/ССЖ</t>
  </si>
  <si>
    <t>Рагу из овощей с курицей</t>
  </si>
  <si>
    <t>Соленый огурец</t>
  </si>
  <si>
    <t>Рассольник ленинградский на бульоне</t>
  </si>
  <si>
    <t>298/М/ССЖ</t>
  </si>
  <si>
    <t xml:space="preserve">Макароник с курицей </t>
  </si>
  <si>
    <t>Горячий бутерброд с помидором и сыром</t>
  </si>
  <si>
    <t>Салат из  капусты моркови/ Помидор свежий</t>
  </si>
  <si>
    <t>277/М/ССЖ</t>
  </si>
  <si>
    <t>Курица отварная с осусом</t>
  </si>
  <si>
    <t xml:space="preserve">Огурец свежий </t>
  </si>
  <si>
    <t>41/М/ССЖ</t>
  </si>
  <si>
    <t xml:space="preserve">Салат с морковью ,чесноком и р/м/ </t>
  </si>
  <si>
    <t>Суп лапша с картофелем  на к/бульоне.</t>
  </si>
  <si>
    <t>Капуста тушеная с мясом</t>
  </si>
  <si>
    <t>280/М/ССЖ</t>
  </si>
  <si>
    <t>Помидор свежий</t>
  </si>
  <si>
    <t>Лапшевник с омлетом и сыром</t>
  </si>
  <si>
    <t>Салат овощной с яблоками/ Огурец свежий</t>
  </si>
  <si>
    <t>70/М/ССЖ</t>
  </si>
  <si>
    <t>Каша гречневая рассыпчатая с маслом</t>
  </si>
  <si>
    <t>Салат овощной</t>
  </si>
  <si>
    <t>Суп с гречей и картофелем на кур. бул.</t>
  </si>
  <si>
    <t xml:space="preserve">Салат овощной </t>
  </si>
  <si>
    <t>Салат из квашеной капусты со свеклой/ Свежий огурец</t>
  </si>
  <si>
    <t>Манник из творога (запеченный) с соусом  ванильным 110/40</t>
  </si>
  <si>
    <t>Бутерброд с сыром 30/15</t>
  </si>
  <si>
    <t>осенне-зимний 7-11 лет       Основное 20-ти дневное меню организованного питания в образовательных учреждениях .</t>
  </si>
  <si>
    <t>309/М/ССЖ</t>
  </si>
  <si>
    <t>Салат из моркови с р/м и чесночком</t>
  </si>
  <si>
    <t>Каша  молочная из пшенной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</si>
</sst>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%&quot;"/>
  </numFmts>
  <fonts count="15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>
      <alignment horizontal="left" vertical="top"/>
    </xf>
    <xf numFmtId="0" fontId="10" fillId="0" borderId="0"/>
    <xf numFmtId="0" fontId="5" fillId="0" borderId="0"/>
    <xf numFmtId="0" fontId="10" fillId="0" borderId="0"/>
    <xf numFmtId="0" fontId="4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0" fillId="0" borderId="0"/>
  </cellStyleXfs>
  <cellXfs count="165">
    <xf numFmtId="0" fontId="0" fillId="0" borderId="0" xfId="0">
      <alignment horizontal="left" vertical="top"/>
    </xf>
    <xf numFmtId="0" fontId="6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" fontId="9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justify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9" fillId="2" borderId="0" xfId="0" applyFont="1" applyFill="1" applyAlignment="1">
      <alignment wrapText="1"/>
    </xf>
    <xf numFmtId="0" fontId="9" fillId="0" borderId="5" xfId="5" applyFont="1" applyBorder="1" applyAlignment="1">
      <alignment horizontal="center" vertical="top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/>
    <xf numFmtId="0" fontId="7" fillId="3" borderId="0" xfId="0" applyFont="1" applyFill="1" applyAlignment="1">
      <alignment vertical="center" wrapText="1"/>
    </xf>
    <xf numFmtId="1" fontId="8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0" fontId="8" fillId="3" borderId="0" xfId="0" applyFont="1" applyFill="1" applyAlignment="1"/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top"/>
    </xf>
    <xf numFmtId="2" fontId="8" fillId="3" borderId="5" xfId="1" applyNumberFormat="1" applyFont="1" applyFill="1" applyBorder="1" applyAlignment="1">
      <alignment horizontal="center" vertical="center" wrapText="1"/>
    </xf>
    <xf numFmtId="1" fontId="8" fillId="3" borderId="5" xfId="1" applyNumberFormat="1" applyFont="1" applyFill="1" applyBorder="1" applyAlignment="1">
      <alignment horizontal="center" vertical="center" wrapText="1"/>
    </xf>
    <xf numFmtId="1" fontId="7" fillId="0" borderId="5" xfId="5" applyNumberFormat="1" applyFont="1" applyBorder="1" applyAlignment="1">
      <alignment horizontal="center" vertical="center" wrapText="1"/>
    </xf>
    <xf numFmtId="3" fontId="7" fillId="0" borderId="5" xfId="5" applyNumberFormat="1" applyFont="1" applyBorder="1" applyAlignment="1">
      <alignment horizontal="center" vertical="center" wrapText="1"/>
    </xf>
    <xf numFmtId="164" fontId="7" fillId="0" borderId="5" xfId="5" applyNumberFormat="1" applyFont="1" applyBorder="1" applyAlignment="1">
      <alignment horizontal="center" vertical="center" wrapText="1"/>
    </xf>
    <xf numFmtId="9" fontId="8" fillId="3" borderId="5" xfId="8" applyFont="1" applyFill="1" applyBorder="1" applyAlignment="1">
      <alignment horizontal="center"/>
    </xf>
    <xf numFmtId="9" fontId="8" fillId="0" borderId="16" xfId="8" applyFont="1" applyFill="1" applyBorder="1" applyAlignment="1">
      <alignment horizontal="center"/>
    </xf>
    <xf numFmtId="2" fontId="8" fillId="0" borderId="16" xfId="1" applyNumberFormat="1" applyFont="1" applyFill="1" applyBorder="1" applyAlignment="1">
      <alignment horizontal="center" vertical="center" wrapText="1"/>
    </xf>
    <xf numFmtId="1" fontId="8" fillId="0" borderId="5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top"/>
    </xf>
    <xf numFmtId="165" fontId="8" fillId="0" borderId="16" xfId="1" applyNumberFormat="1" applyFont="1" applyFill="1" applyBorder="1" applyAlignment="1">
      <alignment horizontal="center"/>
    </xf>
    <xf numFmtId="2" fontId="8" fillId="0" borderId="16" xfId="1" applyNumberFormat="1" applyFont="1" applyFill="1" applyBorder="1" applyAlignment="1">
      <alignment horizontal="center" vertical="center" wrapText="1"/>
    </xf>
    <xf numFmtId="4" fontId="8" fillId="0" borderId="16" xfId="1" applyNumberFormat="1" applyFont="1" applyFill="1" applyBorder="1" applyAlignment="1">
      <alignment horizontal="center" vertical="center" wrapText="1"/>
    </xf>
    <xf numFmtId="1" fontId="8" fillId="0" borderId="5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top"/>
    </xf>
    <xf numFmtId="165" fontId="8" fillId="0" borderId="16" xfId="1" applyNumberFormat="1" applyFont="1" applyFill="1" applyBorder="1" applyAlignment="1">
      <alignment horizontal="center"/>
    </xf>
    <xf numFmtId="3" fontId="8" fillId="0" borderId="5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top"/>
    </xf>
    <xf numFmtId="165" fontId="8" fillId="0" borderId="16" xfId="1" applyNumberFormat="1" applyFont="1" applyFill="1" applyBorder="1" applyAlignment="1">
      <alignment horizontal="center"/>
    </xf>
    <xf numFmtId="3" fontId="8" fillId="0" borderId="16" xfId="1" applyNumberFormat="1" applyFont="1" applyFill="1" applyBorder="1" applyAlignment="1">
      <alignment horizontal="center" vertical="center" wrapText="1"/>
    </xf>
    <xf numFmtId="1" fontId="8" fillId="0" borderId="16" xfId="1" applyNumberFormat="1" applyFont="1" applyFill="1" applyBorder="1" applyAlignment="1">
      <alignment horizontal="center" vertical="center" wrapText="1"/>
    </xf>
    <xf numFmtId="9" fontId="8" fillId="0" borderId="16" xfId="10" applyFont="1" applyFill="1" applyBorder="1" applyAlignment="1">
      <alignment horizontal="center"/>
    </xf>
    <xf numFmtId="0" fontId="8" fillId="0" borderId="0" xfId="3" applyFont="1" applyFill="1"/>
    <xf numFmtId="0" fontId="8" fillId="0" borderId="5" xfId="3" applyNumberFormat="1" applyFont="1" applyFill="1" applyBorder="1" applyAlignment="1">
      <alignment horizontal="center" vertical="center" wrapText="1"/>
    </xf>
    <xf numFmtId="0" fontId="8" fillId="0" borderId="5" xfId="3" applyNumberFormat="1" applyFont="1" applyFill="1" applyBorder="1" applyAlignment="1">
      <alignment horizontal="center"/>
    </xf>
    <xf numFmtId="2" fontId="8" fillId="0" borderId="5" xfId="3" applyNumberFormat="1" applyFont="1" applyFill="1" applyBorder="1" applyAlignment="1">
      <alignment horizontal="center"/>
    </xf>
    <xf numFmtId="165" fontId="8" fillId="0" borderId="5" xfId="3" applyNumberFormat="1" applyFont="1" applyFill="1" applyBorder="1" applyAlignment="1">
      <alignment horizontal="right"/>
    </xf>
    <xf numFmtId="165" fontId="8" fillId="0" borderId="5" xfId="3" applyNumberFormat="1" applyFont="1" applyFill="1" applyBorder="1" applyAlignment="1">
      <alignment horizontal="center"/>
    </xf>
    <xf numFmtId="164" fontId="8" fillId="0" borderId="5" xfId="3" applyNumberFormat="1" applyFont="1" applyFill="1" applyBorder="1" applyAlignment="1">
      <alignment horizontal="center"/>
    </xf>
    <xf numFmtId="1" fontId="8" fillId="0" borderId="5" xfId="3" applyNumberFormat="1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1" fontId="7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1" fontId="8" fillId="0" borderId="5" xfId="1" applyNumberFormat="1" applyFont="1" applyBorder="1" applyAlignment="1">
      <alignment horizontal="center"/>
    </xf>
    <xf numFmtId="1" fontId="8" fillId="0" borderId="5" xfId="1" applyNumberFormat="1" applyFont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right" vertical="center" wrapText="1"/>
    </xf>
    <xf numFmtId="1" fontId="8" fillId="0" borderId="5" xfId="1" applyNumberFormat="1" applyFont="1" applyBorder="1" applyAlignment="1">
      <alignment horizontal="center" vertical="top"/>
    </xf>
    <xf numFmtId="0" fontId="8" fillId="0" borderId="5" xfId="1" applyFont="1" applyBorder="1" applyAlignment="1">
      <alignment vertical="top" wrapText="1"/>
    </xf>
    <xf numFmtId="2" fontId="8" fillId="0" borderId="5" xfId="1" applyNumberFormat="1" applyFont="1" applyBorder="1" applyAlignment="1">
      <alignment horizontal="center" vertical="top"/>
    </xf>
    <xf numFmtId="164" fontId="8" fillId="0" borderId="5" xfId="1" applyNumberFormat="1" applyFont="1" applyBorder="1" applyAlignment="1">
      <alignment horizontal="center" vertical="top"/>
    </xf>
    <xf numFmtId="0" fontId="8" fillId="0" borderId="5" xfId="1" applyNumberFormat="1" applyFont="1" applyBorder="1" applyAlignment="1">
      <alignment horizontal="center" vertical="top"/>
    </xf>
    <xf numFmtId="3" fontId="8" fillId="0" borderId="5" xfId="1" applyNumberFormat="1" applyFont="1" applyBorder="1" applyAlignment="1">
      <alignment horizontal="center"/>
    </xf>
    <xf numFmtId="4" fontId="8" fillId="0" borderId="5" xfId="1" applyNumberFormat="1" applyFont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vertical="center" wrapText="1"/>
    </xf>
    <xf numFmtId="0" fontId="8" fillId="0" borderId="5" xfId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0" fontId="8" fillId="3" borderId="5" xfId="1" applyFont="1" applyFill="1" applyBorder="1" applyAlignment="1">
      <alignment horizontal="center" vertical="center" wrapText="1"/>
    </xf>
    <xf numFmtId="1" fontId="8" fillId="3" borderId="5" xfId="1" applyNumberFormat="1" applyFont="1" applyFill="1" applyBorder="1" applyAlignment="1">
      <alignment horizontal="center"/>
    </xf>
    <xf numFmtId="1" fontId="8" fillId="3" borderId="5" xfId="1" applyNumberFormat="1" applyFont="1" applyFill="1" applyBorder="1" applyAlignment="1">
      <alignment horizontal="center" wrapText="1"/>
    </xf>
    <xf numFmtId="1" fontId="7" fillId="3" borderId="5" xfId="0" applyNumberFormat="1" applyFont="1" applyFill="1" applyBorder="1" applyAlignment="1">
      <alignment horizontal="right" vertical="center" wrapText="1"/>
    </xf>
    <xf numFmtId="0" fontId="8" fillId="3" borderId="5" xfId="1" applyFont="1" applyFill="1" applyBorder="1" applyAlignment="1">
      <alignment horizontal="left" wrapText="1"/>
    </xf>
    <xf numFmtId="2" fontId="8" fillId="3" borderId="5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left"/>
    </xf>
    <xf numFmtId="0" fontId="14" fillId="3" borderId="5" xfId="0" applyNumberFormat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0" fontId="7" fillId="3" borderId="12" xfId="1" applyFont="1" applyFill="1" applyBorder="1" applyAlignment="1">
      <alignment horizontal="left"/>
    </xf>
    <xf numFmtId="1" fontId="8" fillId="3" borderId="5" xfId="1" applyNumberFormat="1" applyFont="1" applyFill="1" applyBorder="1" applyAlignment="1">
      <alignment horizontal="center" vertical="top"/>
    </xf>
    <xf numFmtId="0" fontId="8" fillId="3" borderId="5" xfId="1" applyFont="1" applyFill="1" applyBorder="1" applyAlignment="1">
      <alignment vertical="top" wrapText="1"/>
    </xf>
    <xf numFmtId="2" fontId="8" fillId="3" borderId="5" xfId="1" applyNumberFormat="1" applyFont="1" applyFill="1" applyBorder="1" applyAlignment="1">
      <alignment horizontal="center" vertical="top"/>
    </xf>
    <xf numFmtId="164" fontId="8" fillId="3" borderId="5" xfId="1" applyNumberFormat="1" applyFont="1" applyFill="1" applyBorder="1" applyAlignment="1">
      <alignment horizontal="center" vertical="top"/>
    </xf>
    <xf numFmtId="0" fontId="8" fillId="3" borderId="5" xfId="1" applyNumberFormat="1" applyFont="1" applyFill="1" applyBorder="1" applyAlignment="1">
      <alignment horizontal="center" vertical="top"/>
    </xf>
    <xf numFmtId="0" fontId="14" fillId="3" borderId="5" xfId="0" applyFont="1" applyFill="1" applyBorder="1" applyAlignment="1">
      <alignment horizontal="right"/>
    </xf>
    <xf numFmtId="0" fontId="14" fillId="3" borderId="5" xfId="0" applyFont="1" applyFill="1" applyBorder="1" applyAlignment="1"/>
    <xf numFmtId="0" fontId="14" fillId="3" borderId="5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5" xfId="0" applyFont="1" applyFill="1" applyBorder="1" applyAlignment="1"/>
    <xf numFmtId="3" fontId="8" fillId="3" borderId="5" xfId="1" applyNumberFormat="1" applyFont="1" applyFill="1" applyBorder="1" applyAlignment="1">
      <alignment horizontal="center"/>
    </xf>
    <xf numFmtId="4" fontId="8" fillId="3" borderId="5" xfId="1" applyNumberFormat="1" applyFont="1" applyFill="1" applyBorder="1" applyAlignment="1">
      <alignment horizontal="center"/>
    </xf>
    <xf numFmtId="1" fontId="13" fillId="3" borderId="0" xfId="0" applyNumberFormat="1" applyFont="1" applyFill="1" applyAlignment="1">
      <alignment horizontal="right" vertical="center" wrapText="1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wrapText="1"/>
    </xf>
    <xf numFmtId="1" fontId="7" fillId="3" borderId="0" xfId="0" applyNumberFormat="1" applyFont="1" applyFill="1" applyAlignment="1">
      <alignment horizontal="right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right" vertical="center" wrapText="1"/>
    </xf>
    <xf numFmtId="0" fontId="8" fillId="3" borderId="5" xfId="1" applyFont="1" applyFill="1" applyBorder="1" applyAlignment="1">
      <alignment horizontal="center"/>
    </xf>
    <xf numFmtId="1" fontId="8" fillId="3" borderId="5" xfId="1" applyNumberFormat="1" applyFont="1" applyFill="1" applyBorder="1" applyAlignment="1"/>
    <xf numFmtId="2" fontId="8" fillId="3" borderId="5" xfId="1" applyNumberFormat="1" applyFont="1" applyFill="1" applyBorder="1" applyAlignment="1"/>
    <xf numFmtId="164" fontId="8" fillId="3" borderId="5" xfId="1" applyNumberFormat="1" applyFont="1" applyFill="1" applyBorder="1" applyAlignment="1"/>
    <xf numFmtId="0" fontId="14" fillId="3" borderId="5" xfId="0" applyNumberFormat="1" applyFont="1" applyFill="1" applyBorder="1" applyAlignment="1"/>
    <xf numFmtId="0" fontId="8" fillId="3" borderId="5" xfId="1" applyNumberFormat="1" applyFont="1" applyFill="1" applyBorder="1" applyAlignment="1"/>
    <xf numFmtId="0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wrapText="1"/>
    </xf>
    <xf numFmtId="1" fontId="8" fillId="0" borderId="5" xfId="11" applyNumberFormat="1" applyFont="1" applyBorder="1" applyAlignment="1">
      <alignment horizontal="center" vertical="top"/>
    </xf>
    <xf numFmtId="2" fontId="8" fillId="0" borderId="5" xfId="11" applyNumberFormat="1" applyFont="1" applyBorder="1" applyAlignment="1">
      <alignment horizontal="center" vertical="top"/>
    </xf>
    <xf numFmtId="164" fontId="8" fillId="0" borderId="5" xfId="11" applyNumberFormat="1" applyFont="1" applyBorder="1" applyAlignment="1">
      <alignment horizontal="center" vertical="top"/>
    </xf>
    <xf numFmtId="0" fontId="7" fillId="2" borderId="7" xfId="0" applyFont="1" applyFill="1" applyBorder="1" applyAlignment="1">
      <alignment vertical="center" wrapText="1"/>
    </xf>
    <xf numFmtId="0" fontId="7" fillId="3" borderId="5" xfId="1" applyFont="1" applyFill="1" applyBorder="1"/>
    <xf numFmtId="0" fontId="8" fillId="3" borderId="5" xfId="0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indent="1"/>
    </xf>
    <xf numFmtId="1" fontId="8" fillId="3" borderId="4" xfId="1" applyNumberFormat="1" applyFont="1" applyFill="1" applyBorder="1" applyAlignment="1">
      <alignment horizontal="center" vertical="center" wrapText="1"/>
    </xf>
    <xf numFmtId="1" fontId="8" fillId="3" borderId="9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right" vertical="center" wrapText="1"/>
    </xf>
    <xf numFmtId="0" fontId="7" fillId="0" borderId="5" xfId="1" applyFont="1" applyBorder="1"/>
    <xf numFmtId="0" fontId="7" fillId="0" borderId="5" xfId="1" applyFont="1" applyBorder="1" applyAlignment="1">
      <alignment indent="1"/>
    </xf>
    <xf numFmtId="1" fontId="8" fillId="0" borderId="4" xfId="1" applyNumberFormat="1" applyFont="1" applyBorder="1" applyAlignment="1">
      <alignment horizontal="center" vertical="center" wrapText="1"/>
    </xf>
    <xf numFmtId="1" fontId="8" fillId="0" borderId="9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wrapText="1"/>
    </xf>
    <xf numFmtId="0" fontId="8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5" xfId="3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8" fillId="3" borderId="3" xfId="0" applyFont="1" applyFill="1" applyBorder="1" applyAlignment="1"/>
    <xf numFmtId="0" fontId="8" fillId="0" borderId="0" xfId="3" applyNumberFormat="1" applyFont="1" applyFill="1" applyAlignment="1">
      <alignment horizontal="center"/>
    </xf>
    <xf numFmtId="0" fontId="8" fillId="0" borderId="4" xfId="3" applyNumberFormat="1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center" vertical="center" wrapText="1"/>
    </xf>
    <xf numFmtId="0" fontId="8" fillId="0" borderId="7" xfId="3" applyNumberFormat="1" applyFont="1" applyFill="1" applyBorder="1" applyAlignment="1">
      <alignment horizontal="center" vertical="center" wrapText="1"/>
    </xf>
    <xf numFmtId="0" fontId="8" fillId="0" borderId="8" xfId="3" applyNumberFormat="1" applyFont="1" applyFill="1" applyBorder="1" applyAlignment="1">
      <alignment horizontal="center" vertical="center" wrapText="1"/>
    </xf>
    <xf numFmtId="0" fontId="8" fillId="0" borderId="5" xfId="3" applyNumberFormat="1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4"/>
    <cellStyle name="Обычный 4" xfId="6"/>
    <cellStyle name="Обычный 5" xfId="9"/>
    <cellStyle name="Обычный_Лист1" xfId="1"/>
    <cellStyle name="Обычный_Лист2" xfId="5"/>
    <cellStyle name="Обычный_Лист3" xfId="11"/>
    <cellStyle name="Обычный_соотношение ЭЦ" xfId="3"/>
    <cellStyle name="Процентный" xfId="8" builtinId="5"/>
    <cellStyle name="Процентный 2" xfId="7"/>
    <cellStyle name="Процентный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566"/>
  <sheetViews>
    <sheetView tabSelected="1" showWhiteSpace="0" zoomScaleNormal="100" zoomScaleSheetLayoutView="100" workbookViewId="0">
      <selection sqref="A1:O5"/>
    </sheetView>
  </sheetViews>
  <sheetFormatPr defaultRowHeight="16.5" x14ac:dyDescent="0.3"/>
  <cols>
    <col min="1" max="1" width="11" style="6" customWidth="1"/>
    <col min="2" max="2" width="34.42578125" style="7" customWidth="1"/>
    <col min="3" max="3" width="7.85546875" style="8" customWidth="1"/>
    <col min="4" max="5" width="7" style="8" customWidth="1"/>
    <col min="6" max="6" width="8.42578125" style="8" customWidth="1"/>
    <col min="7" max="7" width="8" style="8" customWidth="1"/>
    <col min="8" max="8" width="7.5703125" style="8" customWidth="1"/>
    <col min="9" max="9" width="6.5703125" style="8" customWidth="1"/>
    <col min="10" max="10" width="7.7109375" style="8" customWidth="1"/>
    <col min="11" max="11" width="7" style="8" customWidth="1"/>
    <col min="12" max="12" width="8.5703125" style="8" customWidth="1"/>
    <col min="13" max="13" width="7.85546875" style="8" customWidth="1"/>
    <col min="14" max="14" width="7.140625" style="8" customWidth="1"/>
    <col min="15" max="15" width="6.140625" style="9" customWidth="1"/>
    <col min="16" max="250" width="8.28515625" style="9" bestFit="1" customWidth="1"/>
    <col min="251" max="251" width="9.85546875" style="9" customWidth="1"/>
    <col min="252" max="252" width="27.42578125" style="9" customWidth="1"/>
    <col min="253" max="253" width="9.85546875" style="9" customWidth="1"/>
    <col min="254" max="256" width="11.42578125" style="9" customWidth="1"/>
    <col min="257" max="257" width="14" style="9" customWidth="1"/>
    <col min="258" max="259" width="8.42578125" style="9" customWidth="1"/>
    <col min="260" max="260" width="9.85546875" style="9" customWidth="1"/>
    <col min="261" max="262" width="8.42578125" style="9" customWidth="1"/>
    <col min="263" max="263" width="8.7109375" style="9" customWidth="1"/>
    <col min="264" max="264" width="8.42578125" style="9" customWidth="1"/>
    <col min="265" max="265" width="12.85546875" style="9" customWidth="1"/>
    <col min="266" max="506" width="8.28515625" style="9" bestFit="1" customWidth="1"/>
    <col min="507" max="507" width="9.85546875" style="9" customWidth="1"/>
    <col min="508" max="508" width="27.42578125" style="9" customWidth="1"/>
    <col min="509" max="509" width="9.85546875" style="9" customWidth="1"/>
    <col min="510" max="512" width="11.42578125" style="9" customWidth="1"/>
    <col min="513" max="513" width="14" style="9" customWidth="1"/>
    <col min="514" max="515" width="8.42578125" style="9" customWidth="1"/>
    <col min="516" max="516" width="9.85546875" style="9" customWidth="1"/>
    <col min="517" max="518" width="8.42578125" style="9" customWidth="1"/>
    <col min="519" max="519" width="8.7109375" style="9" customWidth="1"/>
    <col min="520" max="520" width="8.42578125" style="9" customWidth="1"/>
    <col min="521" max="521" width="12.85546875" style="9" customWidth="1"/>
    <col min="522" max="762" width="8.28515625" style="9" bestFit="1" customWidth="1"/>
    <col min="763" max="763" width="9.85546875" style="9" customWidth="1"/>
    <col min="764" max="764" width="27.42578125" style="9" customWidth="1"/>
    <col min="765" max="765" width="9.85546875" style="9" customWidth="1"/>
    <col min="766" max="768" width="11.42578125" style="9" customWidth="1"/>
    <col min="769" max="769" width="14" style="9" customWidth="1"/>
    <col min="770" max="771" width="8.42578125" style="9" customWidth="1"/>
    <col min="772" max="772" width="9.85546875" style="9" customWidth="1"/>
    <col min="773" max="774" width="8.42578125" style="9" customWidth="1"/>
    <col min="775" max="775" width="8.7109375" style="9" customWidth="1"/>
    <col min="776" max="776" width="8.42578125" style="9" customWidth="1"/>
    <col min="777" max="777" width="12.85546875" style="9" customWidth="1"/>
    <col min="778" max="1018" width="8.28515625" style="9" bestFit="1" customWidth="1"/>
    <col min="1019" max="1019" width="9.85546875" style="9" customWidth="1"/>
    <col min="1020" max="1020" width="27.42578125" style="9" customWidth="1"/>
    <col min="1021" max="1021" width="9.85546875" style="9" customWidth="1"/>
    <col min="1022" max="1024" width="11.42578125" style="9" customWidth="1"/>
    <col min="1025" max="1025" width="14" style="9" customWidth="1"/>
    <col min="1026" max="1027" width="8.42578125" style="9" customWidth="1"/>
    <col min="1028" max="1028" width="9.85546875" style="9" customWidth="1"/>
    <col min="1029" max="1030" width="8.42578125" style="9" customWidth="1"/>
    <col min="1031" max="1031" width="8.7109375" style="9" customWidth="1"/>
    <col min="1032" max="1032" width="8.42578125" style="9" customWidth="1"/>
    <col min="1033" max="1033" width="12.85546875" style="9" customWidth="1"/>
    <col min="1034" max="1274" width="8.28515625" style="9" bestFit="1" customWidth="1"/>
    <col min="1275" max="1275" width="9.85546875" style="9" customWidth="1"/>
    <col min="1276" max="1276" width="27.42578125" style="9" customWidth="1"/>
    <col min="1277" max="1277" width="9.85546875" style="9" customWidth="1"/>
    <col min="1278" max="1280" width="11.42578125" style="9" customWidth="1"/>
    <col min="1281" max="1281" width="14" style="9" customWidth="1"/>
    <col min="1282" max="1283" width="8.42578125" style="9" customWidth="1"/>
    <col min="1284" max="1284" width="9.85546875" style="9" customWidth="1"/>
    <col min="1285" max="1286" width="8.42578125" style="9" customWidth="1"/>
    <col min="1287" max="1287" width="8.7109375" style="9" customWidth="1"/>
    <col min="1288" max="1288" width="8.42578125" style="9" customWidth="1"/>
    <col min="1289" max="1289" width="12.85546875" style="9" customWidth="1"/>
    <col min="1290" max="1530" width="8.28515625" style="9" bestFit="1" customWidth="1"/>
    <col min="1531" max="1531" width="9.85546875" style="9" customWidth="1"/>
    <col min="1532" max="1532" width="27.42578125" style="9" customWidth="1"/>
    <col min="1533" max="1533" width="9.85546875" style="9" customWidth="1"/>
    <col min="1534" max="1536" width="11.42578125" style="9" customWidth="1"/>
    <col min="1537" max="1537" width="14" style="9" customWidth="1"/>
    <col min="1538" max="1539" width="8.42578125" style="9" customWidth="1"/>
    <col min="1540" max="1540" width="9.85546875" style="9" customWidth="1"/>
    <col min="1541" max="1542" width="8.42578125" style="9" customWidth="1"/>
    <col min="1543" max="1543" width="8.7109375" style="9" customWidth="1"/>
    <col min="1544" max="1544" width="8.42578125" style="9" customWidth="1"/>
    <col min="1545" max="1545" width="12.85546875" style="9" customWidth="1"/>
    <col min="1546" max="1786" width="8.28515625" style="9" bestFit="1" customWidth="1"/>
    <col min="1787" max="1787" width="9.85546875" style="9" customWidth="1"/>
    <col min="1788" max="1788" width="27.42578125" style="9" customWidth="1"/>
    <col min="1789" max="1789" width="9.85546875" style="9" customWidth="1"/>
    <col min="1790" max="1792" width="11.42578125" style="9" customWidth="1"/>
    <col min="1793" max="1793" width="14" style="9" customWidth="1"/>
    <col min="1794" max="1795" width="8.42578125" style="9" customWidth="1"/>
    <col min="1796" max="1796" width="9.85546875" style="9" customWidth="1"/>
    <col min="1797" max="1798" width="8.42578125" style="9" customWidth="1"/>
    <col min="1799" max="1799" width="8.7109375" style="9" customWidth="1"/>
    <col min="1800" max="1800" width="8.42578125" style="9" customWidth="1"/>
    <col min="1801" max="1801" width="12.85546875" style="9" customWidth="1"/>
    <col min="1802" max="2042" width="8.28515625" style="9" bestFit="1" customWidth="1"/>
    <col min="2043" max="2043" width="9.85546875" style="9" customWidth="1"/>
    <col min="2044" max="2044" width="27.42578125" style="9" customWidth="1"/>
    <col min="2045" max="2045" width="9.85546875" style="9" customWidth="1"/>
    <col min="2046" max="2048" width="11.42578125" style="9" customWidth="1"/>
    <col min="2049" max="2049" width="14" style="9" customWidth="1"/>
    <col min="2050" max="2051" width="8.42578125" style="9" customWidth="1"/>
    <col min="2052" max="2052" width="9.85546875" style="9" customWidth="1"/>
    <col min="2053" max="2054" width="8.42578125" style="9" customWidth="1"/>
    <col min="2055" max="2055" width="8.7109375" style="9" customWidth="1"/>
    <col min="2056" max="2056" width="8.42578125" style="9" customWidth="1"/>
    <col min="2057" max="2057" width="12.85546875" style="9" customWidth="1"/>
    <col min="2058" max="2298" width="8.28515625" style="9" bestFit="1" customWidth="1"/>
    <col min="2299" max="2299" width="9.85546875" style="9" customWidth="1"/>
    <col min="2300" max="2300" width="27.42578125" style="9" customWidth="1"/>
    <col min="2301" max="2301" width="9.85546875" style="9" customWidth="1"/>
    <col min="2302" max="2304" width="11.42578125" style="9" customWidth="1"/>
    <col min="2305" max="2305" width="14" style="9" customWidth="1"/>
    <col min="2306" max="2307" width="8.42578125" style="9" customWidth="1"/>
    <col min="2308" max="2308" width="9.85546875" style="9" customWidth="1"/>
    <col min="2309" max="2310" width="8.42578125" style="9" customWidth="1"/>
    <col min="2311" max="2311" width="8.7109375" style="9" customWidth="1"/>
    <col min="2312" max="2312" width="8.42578125" style="9" customWidth="1"/>
    <col min="2313" max="2313" width="12.85546875" style="9" customWidth="1"/>
    <col min="2314" max="2554" width="8.28515625" style="9" bestFit="1" customWidth="1"/>
    <col min="2555" max="2555" width="9.85546875" style="9" customWidth="1"/>
    <col min="2556" max="2556" width="27.42578125" style="9" customWidth="1"/>
    <col min="2557" max="2557" width="9.85546875" style="9" customWidth="1"/>
    <col min="2558" max="2560" width="11.42578125" style="9" customWidth="1"/>
    <col min="2561" max="2561" width="14" style="9" customWidth="1"/>
    <col min="2562" max="2563" width="8.42578125" style="9" customWidth="1"/>
    <col min="2564" max="2564" width="9.85546875" style="9" customWidth="1"/>
    <col min="2565" max="2566" width="8.42578125" style="9" customWidth="1"/>
    <col min="2567" max="2567" width="8.7109375" style="9" customWidth="1"/>
    <col min="2568" max="2568" width="8.42578125" style="9" customWidth="1"/>
    <col min="2569" max="2569" width="12.85546875" style="9" customWidth="1"/>
    <col min="2570" max="2810" width="8.28515625" style="9" bestFit="1" customWidth="1"/>
    <col min="2811" max="2811" width="9.85546875" style="9" customWidth="1"/>
    <col min="2812" max="2812" width="27.42578125" style="9" customWidth="1"/>
    <col min="2813" max="2813" width="9.85546875" style="9" customWidth="1"/>
    <col min="2814" max="2816" width="11.42578125" style="9" customWidth="1"/>
    <col min="2817" max="2817" width="14" style="9" customWidth="1"/>
    <col min="2818" max="2819" width="8.42578125" style="9" customWidth="1"/>
    <col min="2820" max="2820" width="9.85546875" style="9" customWidth="1"/>
    <col min="2821" max="2822" width="8.42578125" style="9" customWidth="1"/>
    <col min="2823" max="2823" width="8.7109375" style="9" customWidth="1"/>
    <col min="2824" max="2824" width="8.42578125" style="9" customWidth="1"/>
    <col min="2825" max="2825" width="12.85546875" style="9" customWidth="1"/>
    <col min="2826" max="3066" width="8.28515625" style="9" bestFit="1" customWidth="1"/>
    <col min="3067" max="3067" width="9.85546875" style="9" customWidth="1"/>
    <col min="3068" max="3068" width="27.42578125" style="9" customWidth="1"/>
    <col min="3069" max="3069" width="9.85546875" style="9" customWidth="1"/>
    <col min="3070" max="3072" width="11.42578125" style="9" customWidth="1"/>
    <col min="3073" max="3073" width="14" style="9" customWidth="1"/>
    <col min="3074" max="3075" width="8.42578125" style="9" customWidth="1"/>
    <col min="3076" max="3076" width="9.85546875" style="9" customWidth="1"/>
    <col min="3077" max="3078" width="8.42578125" style="9" customWidth="1"/>
    <col min="3079" max="3079" width="8.7109375" style="9" customWidth="1"/>
    <col min="3080" max="3080" width="8.42578125" style="9" customWidth="1"/>
    <col min="3081" max="3081" width="12.85546875" style="9" customWidth="1"/>
    <col min="3082" max="3322" width="8.28515625" style="9" bestFit="1" customWidth="1"/>
    <col min="3323" max="3323" width="9.85546875" style="9" customWidth="1"/>
    <col min="3324" max="3324" width="27.42578125" style="9" customWidth="1"/>
    <col min="3325" max="3325" width="9.85546875" style="9" customWidth="1"/>
    <col min="3326" max="3328" width="11.42578125" style="9" customWidth="1"/>
    <col min="3329" max="3329" width="14" style="9" customWidth="1"/>
    <col min="3330" max="3331" width="8.42578125" style="9" customWidth="1"/>
    <col min="3332" max="3332" width="9.85546875" style="9" customWidth="1"/>
    <col min="3333" max="3334" width="8.42578125" style="9" customWidth="1"/>
    <col min="3335" max="3335" width="8.7109375" style="9" customWidth="1"/>
    <col min="3336" max="3336" width="8.42578125" style="9" customWidth="1"/>
    <col min="3337" max="3337" width="12.85546875" style="9" customWidth="1"/>
    <col min="3338" max="3578" width="8.28515625" style="9" bestFit="1" customWidth="1"/>
    <col min="3579" max="3579" width="9.85546875" style="9" customWidth="1"/>
    <col min="3580" max="3580" width="27.42578125" style="9" customWidth="1"/>
    <col min="3581" max="3581" width="9.85546875" style="9" customWidth="1"/>
    <col min="3582" max="3584" width="11.42578125" style="9" customWidth="1"/>
    <col min="3585" max="3585" width="14" style="9" customWidth="1"/>
    <col min="3586" max="3587" width="8.42578125" style="9" customWidth="1"/>
    <col min="3588" max="3588" width="9.85546875" style="9" customWidth="1"/>
    <col min="3589" max="3590" width="8.42578125" style="9" customWidth="1"/>
    <col min="3591" max="3591" width="8.7109375" style="9" customWidth="1"/>
    <col min="3592" max="3592" width="8.42578125" style="9" customWidth="1"/>
    <col min="3593" max="3593" width="12.85546875" style="9" customWidth="1"/>
    <col min="3594" max="3834" width="8.28515625" style="9" bestFit="1" customWidth="1"/>
    <col min="3835" max="3835" width="9.85546875" style="9" customWidth="1"/>
    <col min="3836" max="3836" width="27.42578125" style="9" customWidth="1"/>
    <col min="3837" max="3837" width="9.85546875" style="9" customWidth="1"/>
    <col min="3838" max="3840" width="11.42578125" style="9" customWidth="1"/>
    <col min="3841" max="3841" width="14" style="9" customWidth="1"/>
    <col min="3842" max="3843" width="8.42578125" style="9" customWidth="1"/>
    <col min="3844" max="3844" width="9.85546875" style="9" customWidth="1"/>
    <col min="3845" max="3846" width="8.42578125" style="9" customWidth="1"/>
    <col min="3847" max="3847" width="8.7109375" style="9" customWidth="1"/>
    <col min="3848" max="3848" width="8.42578125" style="9" customWidth="1"/>
    <col min="3849" max="3849" width="12.85546875" style="9" customWidth="1"/>
    <col min="3850" max="4090" width="8.28515625" style="9" bestFit="1" customWidth="1"/>
    <col min="4091" max="4091" width="9.85546875" style="9" customWidth="1"/>
    <col min="4092" max="4092" width="27.42578125" style="9" customWidth="1"/>
    <col min="4093" max="4093" width="9.85546875" style="9" customWidth="1"/>
    <col min="4094" max="4096" width="11.42578125" style="9" customWidth="1"/>
    <col min="4097" max="4097" width="14" style="9" customWidth="1"/>
    <col min="4098" max="4099" width="8.42578125" style="9" customWidth="1"/>
    <col min="4100" max="4100" width="9.85546875" style="9" customWidth="1"/>
    <col min="4101" max="4102" width="8.42578125" style="9" customWidth="1"/>
    <col min="4103" max="4103" width="8.7109375" style="9" customWidth="1"/>
    <col min="4104" max="4104" width="8.42578125" style="9" customWidth="1"/>
    <col min="4105" max="4105" width="12.85546875" style="9" customWidth="1"/>
    <col min="4106" max="4346" width="8.28515625" style="9" bestFit="1" customWidth="1"/>
    <col min="4347" max="4347" width="9.85546875" style="9" customWidth="1"/>
    <col min="4348" max="4348" width="27.42578125" style="9" customWidth="1"/>
    <col min="4349" max="4349" width="9.85546875" style="9" customWidth="1"/>
    <col min="4350" max="4352" width="11.42578125" style="9" customWidth="1"/>
    <col min="4353" max="4353" width="14" style="9" customWidth="1"/>
    <col min="4354" max="4355" width="8.42578125" style="9" customWidth="1"/>
    <col min="4356" max="4356" width="9.85546875" style="9" customWidth="1"/>
    <col min="4357" max="4358" width="8.42578125" style="9" customWidth="1"/>
    <col min="4359" max="4359" width="8.7109375" style="9" customWidth="1"/>
    <col min="4360" max="4360" width="8.42578125" style="9" customWidth="1"/>
    <col min="4361" max="4361" width="12.85546875" style="9" customWidth="1"/>
    <col min="4362" max="4602" width="8.28515625" style="9" bestFit="1" customWidth="1"/>
    <col min="4603" max="4603" width="9.85546875" style="9" customWidth="1"/>
    <col min="4604" max="4604" width="27.42578125" style="9" customWidth="1"/>
    <col min="4605" max="4605" width="9.85546875" style="9" customWidth="1"/>
    <col min="4606" max="4608" width="11.42578125" style="9" customWidth="1"/>
    <col min="4609" max="4609" width="14" style="9" customWidth="1"/>
    <col min="4610" max="4611" width="8.42578125" style="9" customWidth="1"/>
    <col min="4612" max="4612" width="9.85546875" style="9" customWidth="1"/>
    <col min="4613" max="4614" width="8.42578125" style="9" customWidth="1"/>
    <col min="4615" max="4615" width="8.7109375" style="9" customWidth="1"/>
    <col min="4616" max="4616" width="8.42578125" style="9" customWidth="1"/>
    <col min="4617" max="4617" width="12.85546875" style="9" customWidth="1"/>
    <col min="4618" max="4858" width="8.28515625" style="9" bestFit="1" customWidth="1"/>
    <col min="4859" max="4859" width="9.85546875" style="9" customWidth="1"/>
    <col min="4860" max="4860" width="27.42578125" style="9" customWidth="1"/>
    <col min="4861" max="4861" width="9.85546875" style="9" customWidth="1"/>
    <col min="4862" max="4864" width="11.42578125" style="9" customWidth="1"/>
    <col min="4865" max="4865" width="14" style="9" customWidth="1"/>
    <col min="4866" max="4867" width="8.42578125" style="9" customWidth="1"/>
    <col min="4868" max="4868" width="9.85546875" style="9" customWidth="1"/>
    <col min="4869" max="4870" width="8.42578125" style="9" customWidth="1"/>
    <col min="4871" max="4871" width="8.7109375" style="9" customWidth="1"/>
    <col min="4872" max="4872" width="8.42578125" style="9" customWidth="1"/>
    <col min="4873" max="4873" width="12.85546875" style="9" customWidth="1"/>
    <col min="4874" max="5114" width="8.28515625" style="9" bestFit="1" customWidth="1"/>
    <col min="5115" max="5115" width="9.85546875" style="9" customWidth="1"/>
    <col min="5116" max="5116" width="27.42578125" style="9" customWidth="1"/>
    <col min="5117" max="5117" width="9.85546875" style="9" customWidth="1"/>
    <col min="5118" max="5120" width="11.42578125" style="9" customWidth="1"/>
    <col min="5121" max="5121" width="14" style="9" customWidth="1"/>
    <col min="5122" max="5123" width="8.42578125" style="9" customWidth="1"/>
    <col min="5124" max="5124" width="9.85546875" style="9" customWidth="1"/>
    <col min="5125" max="5126" width="8.42578125" style="9" customWidth="1"/>
    <col min="5127" max="5127" width="8.7109375" style="9" customWidth="1"/>
    <col min="5128" max="5128" width="8.42578125" style="9" customWidth="1"/>
    <col min="5129" max="5129" width="12.85546875" style="9" customWidth="1"/>
    <col min="5130" max="5370" width="8.28515625" style="9" bestFit="1" customWidth="1"/>
    <col min="5371" max="5371" width="9.85546875" style="9" customWidth="1"/>
    <col min="5372" max="5372" width="27.42578125" style="9" customWidth="1"/>
    <col min="5373" max="5373" width="9.85546875" style="9" customWidth="1"/>
    <col min="5374" max="5376" width="11.42578125" style="9" customWidth="1"/>
    <col min="5377" max="5377" width="14" style="9" customWidth="1"/>
    <col min="5378" max="5379" width="8.42578125" style="9" customWidth="1"/>
    <col min="5380" max="5380" width="9.85546875" style="9" customWidth="1"/>
    <col min="5381" max="5382" width="8.42578125" style="9" customWidth="1"/>
    <col min="5383" max="5383" width="8.7109375" style="9" customWidth="1"/>
    <col min="5384" max="5384" width="8.42578125" style="9" customWidth="1"/>
    <col min="5385" max="5385" width="12.85546875" style="9" customWidth="1"/>
    <col min="5386" max="5626" width="8.28515625" style="9" bestFit="1" customWidth="1"/>
    <col min="5627" max="5627" width="9.85546875" style="9" customWidth="1"/>
    <col min="5628" max="5628" width="27.42578125" style="9" customWidth="1"/>
    <col min="5629" max="5629" width="9.85546875" style="9" customWidth="1"/>
    <col min="5630" max="5632" width="11.42578125" style="9" customWidth="1"/>
    <col min="5633" max="5633" width="14" style="9" customWidth="1"/>
    <col min="5634" max="5635" width="8.42578125" style="9" customWidth="1"/>
    <col min="5636" max="5636" width="9.85546875" style="9" customWidth="1"/>
    <col min="5637" max="5638" width="8.42578125" style="9" customWidth="1"/>
    <col min="5639" max="5639" width="8.7109375" style="9" customWidth="1"/>
    <col min="5640" max="5640" width="8.42578125" style="9" customWidth="1"/>
    <col min="5641" max="5641" width="12.85546875" style="9" customWidth="1"/>
    <col min="5642" max="5882" width="8.28515625" style="9" bestFit="1" customWidth="1"/>
    <col min="5883" max="5883" width="9.85546875" style="9" customWidth="1"/>
    <col min="5884" max="5884" width="27.42578125" style="9" customWidth="1"/>
    <col min="5885" max="5885" width="9.85546875" style="9" customWidth="1"/>
    <col min="5886" max="5888" width="11.42578125" style="9" customWidth="1"/>
    <col min="5889" max="5889" width="14" style="9" customWidth="1"/>
    <col min="5890" max="5891" width="8.42578125" style="9" customWidth="1"/>
    <col min="5892" max="5892" width="9.85546875" style="9" customWidth="1"/>
    <col min="5893" max="5894" width="8.42578125" style="9" customWidth="1"/>
    <col min="5895" max="5895" width="8.7109375" style="9" customWidth="1"/>
    <col min="5896" max="5896" width="8.42578125" style="9" customWidth="1"/>
    <col min="5897" max="5897" width="12.85546875" style="9" customWidth="1"/>
    <col min="5898" max="6138" width="8.28515625" style="9" bestFit="1" customWidth="1"/>
    <col min="6139" max="6139" width="9.85546875" style="9" customWidth="1"/>
    <col min="6140" max="6140" width="27.42578125" style="9" customWidth="1"/>
    <col min="6141" max="6141" width="9.85546875" style="9" customWidth="1"/>
    <col min="6142" max="6144" width="11.42578125" style="9" customWidth="1"/>
    <col min="6145" max="6145" width="14" style="9" customWidth="1"/>
    <col min="6146" max="6147" width="8.42578125" style="9" customWidth="1"/>
    <col min="6148" max="6148" width="9.85546875" style="9" customWidth="1"/>
    <col min="6149" max="6150" width="8.42578125" style="9" customWidth="1"/>
    <col min="6151" max="6151" width="8.7109375" style="9" customWidth="1"/>
    <col min="6152" max="6152" width="8.42578125" style="9" customWidth="1"/>
    <col min="6153" max="6153" width="12.85546875" style="9" customWidth="1"/>
    <col min="6154" max="6394" width="8.28515625" style="9" bestFit="1" customWidth="1"/>
    <col min="6395" max="6395" width="9.85546875" style="9" customWidth="1"/>
    <col min="6396" max="6396" width="27.42578125" style="9" customWidth="1"/>
    <col min="6397" max="6397" width="9.85546875" style="9" customWidth="1"/>
    <col min="6398" max="6400" width="11.42578125" style="9" customWidth="1"/>
    <col min="6401" max="6401" width="14" style="9" customWidth="1"/>
    <col min="6402" max="6403" width="8.42578125" style="9" customWidth="1"/>
    <col min="6404" max="6404" width="9.85546875" style="9" customWidth="1"/>
    <col min="6405" max="6406" width="8.42578125" style="9" customWidth="1"/>
    <col min="6407" max="6407" width="8.7109375" style="9" customWidth="1"/>
    <col min="6408" max="6408" width="8.42578125" style="9" customWidth="1"/>
    <col min="6409" max="6409" width="12.85546875" style="9" customWidth="1"/>
    <col min="6410" max="6650" width="8.28515625" style="9" bestFit="1" customWidth="1"/>
    <col min="6651" max="6651" width="9.85546875" style="9" customWidth="1"/>
    <col min="6652" max="6652" width="27.42578125" style="9" customWidth="1"/>
    <col min="6653" max="6653" width="9.85546875" style="9" customWidth="1"/>
    <col min="6654" max="6656" width="11.42578125" style="9" customWidth="1"/>
    <col min="6657" max="6657" width="14" style="9" customWidth="1"/>
    <col min="6658" max="6659" width="8.42578125" style="9" customWidth="1"/>
    <col min="6660" max="6660" width="9.85546875" style="9" customWidth="1"/>
    <col min="6661" max="6662" width="8.42578125" style="9" customWidth="1"/>
    <col min="6663" max="6663" width="8.7109375" style="9" customWidth="1"/>
    <col min="6664" max="6664" width="8.42578125" style="9" customWidth="1"/>
    <col min="6665" max="6665" width="12.85546875" style="9" customWidth="1"/>
    <col min="6666" max="6906" width="8.28515625" style="9" bestFit="1" customWidth="1"/>
    <col min="6907" max="6907" width="9.85546875" style="9" customWidth="1"/>
    <col min="6908" max="6908" width="27.42578125" style="9" customWidth="1"/>
    <col min="6909" max="6909" width="9.85546875" style="9" customWidth="1"/>
    <col min="6910" max="6912" width="11.42578125" style="9" customWidth="1"/>
    <col min="6913" max="6913" width="14" style="9" customWidth="1"/>
    <col min="6914" max="6915" width="8.42578125" style="9" customWidth="1"/>
    <col min="6916" max="6916" width="9.85546875" style="9" customWidth="1"/>
    <col min="6917" max="6918" width="8.42578125" style="9" customWidth="1"/>
    <col min="6919" max="6919" width="8.7109375" style="9" customWidth="1"/>
    <col min="6920" max="6920" width="8.42578125" style="9" customWidth="1"/>
    <col min="6921" max="6921" width="12.85546875" style="9" customWidth="1"/>
    <col min="6922" max="7162" width="8.28515625" style="9" bestFit="1" customWidth="1"/>
    <col min="7163" max="7163" width="9.85546875" style="9" customWidth="1"/>
    <col min="7164" max="7164" width="27.42578125" style="9" customWidth="1"/>
    <col min="7165" max="7165" width="9.85546875" style="9" customWidth="1"/>
    <col min="7166" max="7168" width="11.42578125" style="9" customWidth="1"/>
    <col min="7169" max="7169" width="14" style="9" customWidth="1"/>
    <col min="7170" max="7171" width="8.42578125" style="9" customWidth="1"/>
    <col min="7172" max="7172" width="9.85546875" style="9" customWidth="1"/>
    <col min="7173" max="7174" width="8.42578125" style="9" customWidth="1"/>
    <col min="7175" max="7175" width="8.7109375" style="9" customWidth="1"/>
    <col min="7176" max="7176" width="8.42578125" style="9" customWidth="1"/>
    <col min="7177" max="7177" width="12.85546875" style="9" customWidth="1"/>
    <col min="7178" max="7418" width="8.28515625" style="9" bestFit="1" customWidth="1"/>
    <col min="7419" max="7419" width="9.85546875" style="9" customWidth="1"/>
    <col min="7420" max="7420" width="27.42578125" style="9" customWidth="1"/>
    <col min="7421" max="7421" width="9.85546875" style="9" customWidth="1"/>
    <col min="7422" max="7424" width="11.42578125" style="9" customWidth="1"/>
    <col min="7425" max="7425" width="14" style="9" customWidth="1"/>
    <col min="7426" max="7427" width="8.42578125" style="9" customWidth="1"/>
    <col min="7428" max="7428" width="9.85546875" style="9" customWidth="1"/>
    <col min="7429" max="7430" width="8.42578125" style="9" customWidth="1"/>
    <col min="7431" max="7431" width="8.7109375" style="9" customWidth="1"/>
    <col min="7432" max="7432" width="8.42578125" style="9" customWidth="1"/>
    <col min="7433" max="7433" width="12.85546875" style="9" customWidth="1"/>
    <col min="7434" max="7674" width="8.28515625" style="9" bestFit="1" customWidth="1"/>
    <col min="7675" max="7675" width="9.85546875" style="9" customWidth="1"/>
    <col min="7676" max="7676" width="27.42578125" style="9" customWidth="1"/>
    <col min="7677" max="7677" width="9.85546875" style="9" customWidth="1"/>
    <col min="7678" max="7680" width="11.42578125" style="9" customWidth="1"/>
    <col min="7681" max="7681" width="14" style="9" customWidth="1"/>
    <col min="7682" max="7683" width="8.42578125" style="9" customWidth="1"/>
    <col min="7684" max="7684" width="9.85546875" style="9" customWidth="1"/>
    <col min="7685" max="7686" width="8.42578125" style="9" customWidth="1"/>
    <col min="7687" max="7687" width="8.7109375" style="9" customWidth="1"/>
    <col min="7688" max="7688" width="8.42578125" style="9" customWidth="1"/>
    <col min="7689" max="7689" width="12.85546875" style="9" customWidth="1"/>
    <col min="7690" max="7930" width="8.28515625" style="9" bestFit="1" customWidth="1"/>
    <col min="7931" max="7931" width="9.85546875" style="9" customWidth="1"/>
    <col min="7932" max="7932" width="27.42578125" style="9" customWidth="1"/>
    <col min="7933" max="7933" width="9.85546875" style="9" customWidth="1"/>
    <col min="7934" max="7936" width="11.42578125" style="9" customWidth="1"/>
    <col min="7937" max="7937" width="14" style="9" customWidth="1"/>
    <col min="7938" max="7939" width="8.42578125" style="9" customWidth="1"/>
    <col min="7940" max="7940" width="9.85546875" style="9" customWidth="1"/>
    <col min="7941" max="7942" width="8.42578125" style="9" customWidth="1"/>
    <col min="7943" max="7943" width="8.7109375" style="9" customWidth="1"/>
    <col min="7944" max="7944" width="8.42578125" style="9" customWidth="1"/>
    <col min="7945" max="7945" width="12.85546875" style="9" customWidth="1"/>
    <col min="7946" max="8186" width="8.28515625" style="9" bestFit="1" customWidth="1"/>
    <col min="8187" max="8187" width="9.85546875" style="9" customWidth="1"/>
    <col min="8188" max="8188" width="27.42578125" style="9" customWidth="1"/>
    <col min="8189" max="8189" width="9.85546875" style="9" customWidth="1"/>
    <col min="8190" max="8192" width="11.42578125" style="9" customWidth="1"/>
    <col min="8193" max="8193" width="14" style="9" customWidth="1"/>
    <col min="8194" max="8195" width="8.42578125" style="9" customWidth="1"/>
    <col min="8196" max="8196" width="9.85546875" style="9" customWidth="1"/>
    <col min="8197" max="8198" width="8.42578125" style="9" customWidth="1"/>
    <col min="8199" max="8199" width="8.7109375" style="9" customWidth="1"/>
    <col min="8200" max="8200" width="8.42578125" style="9" customWidth="1"/>
    <col min="8201" max="8201" width="12.85546875" style="9" customWidth="1"/>
    <col min="8202" max="8442" width="8.28515625" style="9" bestFit="1" customWidth="1"/>
    <col min="8443" max="8443" width="9.85546875" style="9" customWidth="1"/>
    <col min="8444" max="8444" width="27.42578125" style="9" customWidth="1"/>
    <col min="8445" max="8445" width="9.85546875" style="9" customWidth="1"/>
    <col min="8446" max="8448" width="11.42578125" style="9" customWidth="1"/>
    <col min="8449" max="8449" width="14" style="9" customWidth="1"/>
    <col min="8450" max="8451" width="8.42578125" style="9" customWidth="1"/>
    <col min="8452" max="8452" width="9.85546875" style="9" customWidth="1"/>
    <col min="8453" max="8454" width="8.42578125" style="9" customWidth="1"/>
    <col min="8455" max="8455" width="8.7109375" style="9" customWidth="1"/>
    <col min="8456" max="8456" width="8.42578125" style="9" customWidth="1"/>
    <col min="8457" max="8457" width="12.85546875" style="9" customWidth="1"/>
    <col min="8458" max="8698" width="8.28515625" style="9" bestFit="1" customWidth="1"/>
    <col min="8699" max="8699" width="9.85546875" style="9" customWidth="1"/>
    <col min="8700" max="8700" width="27.42578125" style="9" customWidth="1"/>
    <col min="8701" max="8701" width="9.85546875" style="9" customWidth="1"/>
    <col min="8702" max="8704" width="11.42578125" style="9" customWidth="1"/>
    <col min="8705" max="8705" width="14" style="9" customWidth="1"/>
    <col min="8706" max="8707" width="8.42578125" style="9" customWidth="1"/>
    <col min="8708" max="8708" width="9.85546875" style="9" customWidth="1"/>
    <col min="8709" max="8710" width="8.42578125" style="9" customWidth="1"/>
    <col min="8711" max="8711" width="8.7109375" style="9" customWidth="1"/>
    <col min="8712" max="8712" width="8.42578125" style="9" customWidth="1"/>
    <col min="8713" max="8713" width="12.85546875" style="9" customWidth="1"/>
    <col min="8714" max="8954" width="8.28515625" style="9" bestFit="1" customWidth="1"/>
    <col min="8955" max="8955" width="9.85546875" style="9" customWidth="1"/>
    <col min="8956" max="8956" width="27.42578125" style="9" customWidth="1"/>
    <col min="8957" max="8957" width="9.85546875" style="9" customWidth="1"/>
    <col min="8958" max="8960" width="11.42578125" style="9" customWidth="1"/>
    <col min="8961" max="8961" width="14" style="9" customWidth="1"/>
    <col min="8962" max="8963" width="8.42578125" style="9" customWidth="1"/>
    <col min="8964" max="8964" width="9.85546875" style="9" customWidth="1"/>
    <col min="8965" max="8966" width="8.42578125" style="9" customWidth="1"/>
    <col min="8967" max="8967" width="8.7109375" style="9" customWidth="1"/>
    <col min="8968" max="8968" width="8.42578125" style="9" customWidth="1"/>
    <col min="8969" max="8969" width="12.85546875" style="9" customWidth="1"/>
    <col min="8970" max="9210" width="8.28515625" style="9" bestFit="1" customWidth="1"/>
    <col min="9211" max="9211" width="9.85546875" style="9" customWidth="1"/>
    <col min="9212" max="9212" width="27.42578125" style="9" customWidth="1"/>
    <col min="9213" max="9213" width="9.85546875" style="9" customWidth="1"/>
    <col min="9214" max="9216" width="11.42578125" style="9" customWidth="1"/>
    <col min="9217" max="9217" width="14" style="9" customWidth="1"/>
    <col min="9218" max="9219" width="8.42578125" style="9" customWidth="1"/>
    <col min="9220" max="9220" width="9.85546875" style="9" customWidth="1"/>
    <col min="9221" max="9222" width="8.42578125" style="9" customWidth="1"/>
    <col min="9223" max="9223" width="8.7109375" style="9" customWidth="1"/>
    <col min="9224" max="9224" width="8.42578125" style="9" customWidth="1"/>
    <col min="9225" max="9225" width="12.85546875" style="9" customWidth="1"/>
    <col min="9226" max="9466" width="8.28515625" style="9" bestFit="1" customWidth="1"/>
    <col min="9467" max="9467" width="9.85546875" style="9" customWidth="1"/>
    <col min="9468" max="9468" width="27.42578125" style="9" customWidth="1"/>
    <col min="9469" max="9469" width="9.85546875" style="9" customWidth="1"/>
    <col min="9470" max="9472" width="11.42578125" style="9" customWidth="1"/>
    <col min="9473" max="9473" width="14" style="9" customWidth="1"/>
    <col min="9474" max="9475" width="8.42578125" style="9" customWidth="1"/>
    <col min="9476" max="9476" width="9.85546875" style="9" customWidth="1"/>
    <col min="9477" max="9478" width="8.42578125" style="9" customWidth="1"/>
    <col min="9479" max="9479" width="8.7109375" style="9" customWidth="1"/>
    <col min="9480" max="9480" width="8.42578125" style="9" customWidth="1"/>
    <col min="9481" max="9481" width="12.85546875" style="9" customWidth="1"/>
    <col min="9482" max="9722" width="8.28515625" style="9" bestFit="1" customWidth="1"/>
    <col min="9723" max="9723" width="9.85546875" style="9" customWidth="1"/>
    <col min="9724" max="9724" width="27.42578125" style="9" customWidth="1"/>
    <col min="9725" max="9725" width="9.85546875" style="9" customWidth="1"/>
    <col min="9726" max="9728" width="11.42578125" style="9" customWidth="1"/>
    <col min="9729" max="9729" width="14" style="9" customWidth="1"/>
    <col min="9730" max="9731" width="8.42578125" style="9" customWidth="1"/>
    <col min="9732" max="9732" width="9.85546875" style="9" customWidth="1"/>
    <col min="9733" max="9734" width="8.42578125" style="9" customWidth="1"/>
    <col min="9735" max="9735" width="8.7109375" style="9" customWidth="1"/>
    <col min="9736" max="9736" width="8.42578125" style="9" customWidth="1"/>
    <col min="9737" max="9737" width="12.85546875" style="9" customWidth="1"/>
    <col min="9738" max="9978" width="8.28515625" style="9" bestFit="1" customWidth="1"/>
    <col min="9979" max="9979" width="9.85546875" style="9" customWidth="1"/>
    <col min="9980" max="9980" width="27.42578125" style="9" customWidth="1"/>
    <col min="9981" max="9981" width="9.85546875" style="9" customWidth="1"/>
    <col min="9982" max="9984" width="11.42578125" style="9" customWidth="1"/>
    <col min="9985" max="9985" width="14" style="9" customWidth="1"/>
    <col min="9986" max="9987" width="8.42578125" style="9" customWidth="1"/>
    <col min="9988" max="9988" width="9.85546875" style="9" customWidth="1"/>
    <col min="9989" max="9990" width="8.42578125" style="9" customWidth="1"/>
    <col min="9991" max="9991" width="8.7109375" style="9" customWidth="1"/>
    <col min="9992" max="9992" width="8.42578125" style="9" customWidth="1"/>
    <col min="9993" max="9993" width="12.85546875" style="9" customWidth="1"/>
    <col min="9994" max="10234" width="8.28515625" style="9" bestFit="1" customWidth="1"/>
    <col min="10235" max="10235" width="9.85546875" style="9" customWidth="1"/>
    <col min="10236" max="10236" width="27.42578125" style="9" customWidth="1"/>
    <col min="10237" max="10237" width="9.85546875" style="9" customWidth="1"/>
    <col min="10238" max="10240" width="11.42578125" style="9" customWidth="1"/>
    <col min="10241" max="10241" width="14" style="9" customWidth="1"/>
    <col min="10242" max="10243" width="8.42578125" style="9" customWidth="1"/>
    <col min="10244" max="10244" width="9.85546875" style="9" customWidth="1"/>
    <col min="10245" max="10246" width="8.42578125" style="9" customWidth="1"/>
    <col min="10247" max="10247" width="8.7109375" style="9" customWidth="1"/>
    <col min="10248" max="10248" width="8.42578125" style="9" customWidth="1"/>
    <col min="10249" max="10249" width="12.85546875" style="9" customWidth="1"/>
    <col min="10250" max="10490" width="8.28515625" style="9" bestFit="1" customWidth="1"/>
    <col min="10491" max="10491" width="9.85546875" style="9" customWidth="1"/>
    <col min="10492" max="10492" width="27.42578125" style="9" customWidth="1"/>
    <col min="10493" max="10493" width="9.85546875" style="9" customWidth="1"/>
    <col min="10494" max="10496" width="11.42578125" style="9" customWidth="1"/>
    <col min="10497" max="10497" width="14" style="9" customWidth="1"/>
    <col min="10498" max="10499" width="8.42578125" style="9" customWidth="1"/>
    <col min="10500" max="10500" width="9.85546875" style="9" customWidth="1"/>
    <col min="10501" max="10502" width="8.42578125" style="9" customWidth="1"/>
    <col min="10503" max="10503" width="8.7109375" style="9" customWidth="1"/>
    <col min="10504" max="10504" width="8.42578125" style="9" customWidth="1"/>
    <col min="10505" max="10505" width="12.85546875" style="9" customWidth="1"/>
    <col min="10506" max="10746" width="8.28515625" style="9" bestFit="1" customWidth="1"/>
    <col min="10747" max="10747" width="9.85546875" style="9" customWidth="1"/>
    <col min="10748" max="10748" width="27.42578125" style="9" customWidth="1"/>
    <col min="10749" max="10749" width="9.85546875" style="9" customWidth="1"/>
    <col min="10750" max="10752" width="11.42578125" style="9" customWidth="1"/>
    <col min="10753" max="10753" width="14" style="9" customWidth="1"/>
    <col min="10754" max="10755" width="8.42578125" style="9" customWidth="1"/>
    <col min="10756" max="10756" width="9.85546875" style="9" customWidth="1"/>
    <col min="10757" max="10758" width="8.42578125" style="9" customWidth="1"/>
    <col min="10759" max="10759" width="8.7109375" style="9" customWidth="1"/>
    <col min="10760" max="10760" width="8.42578125" style="9" customWidth="1"/>
    <col min="10761" max="10761" width="12.85546875" style="9" customWidth="1"/>
    <col min="10762" max="11002" width="8.28515625" style="9" bestFit="1" customWidth="1"/>
    <col min="11003" max="11003" width="9.85546875" style="9" customWidth="1"/>
    <col min="11004" max="11004" width="27.42578125" style="9" customWidth="1"/>
    <col min="11005" max="11005" width="9.85546875" style="9" customWidth="1"/>
    <col min="11006" max="11008" width="11.42578125" style="9" customWidth="1"/>
    <col min="11009" max="11009" width="14" style="9" customWidth="1"/>
    <col min="11010" max="11011" width="8.42578125" style="9" customWidth="1"/>
    <col min="11012" max="11012" width="9.85546875" style="9" customWidth="1"/>
    <col min="11013" max="11014" width="8.42578125" style="9" customWidth="1"/>
    <col min="11015" max="11015" width="8.7109375" style="9" customWidth="1"/>
    <col min="11016" max="11016" width="8.42578125" style="9" customWidth="1"/>
    <col min="11017" max="11017" width="12.85546875" style="9" customWidth="1"/>
    <col min="11018" max="11258" width="8.28515625" style="9" bestFit="1" customWidth="1"/>
    <col min="11259" max="11259" width="9.85546875" style="9" customWidth="1"/>
    <col min="11260" max="11260" width="27.42578125" style="9" customWidth="1"/>
    <col min="11261" max="11261" width="9.85546875" style="9" customWidth="1"/>
    <col min="11262" max="11264" width="11.42578125" style="9" customWidth="1"/>
    <col min="11265" max="11265" width="14" style="9" customWidth="1"/>
    <col min="11266" max="11267" width="8.42578125" style="9" customWidth="1"/>
    <col min="11268" max="11268" width="9.85546875" style="9" customWidth="1"/>
    <col min="11269" max="11270" width="8.42578125" style="9" customWidth="1"/>
    <col min="11271" max="11271" width="8.7109375" style="9" customWidth="1"/>
    <col min="11272" max="11272" width="8.42578125" style="9" customWidth="1"/>
    <col min="11273" max="11273" width="12.85546875" style="9" customWidth="1"/>
    <col min="11274" max="11514" width="8.28515625" style="9" bestFit="1" customWidth="1"/>
    <col min="11515" max="11515" width="9.85546875" style="9" customWidth="1"/>
    <col min="11516" max="11516" width="27.42578125" style="9" customWidth="1"/>
    <col min="11517" max="11517" width="9.85546875" style="9" customWidth="1"/>
    <col min="11518" max="11520" width="11.42578125" style="9" customWidth="1"/>
    <col min="11521" max="11521" width="14" style="9" customWidth="1"/>
    <col min="11522" max="11523" width="8.42578125" style="9" customWidth="1"/>
    <col min="11524" max="11524" width="9.85546875" style="9" customWidth="1"/>
    <col min="11525" max="11526" width="8.42578125" style="9" customWidth="1"/>
    <col min="11527" max="11527" width="8.7109375" style="9" customWidth="1"/>
    <col min="11528" max="11528" width="8.42578125" style="9" customWidth="1"/>
    <col min="11529" max="11529" width="12.85546875" style="9" customWidth="1"/>
    <col min="11530" max="11770" width="8.28515625" style="9" bestFit="1" customWidth="1"/>
    <col min="11771" max="11771" width="9.85546875" style="9" customWidth="1"/>
    <col min="11772" max="11772" width="27.42578125" style="9" customWidth="1"/>
    <col min="11773" max="11773" width="9.85546875" style="9" customWidth="1"/>
    <col min="11774" max="11776" width="11.42578125" style="9" customWidth="1"/>
    <col min="11777" max="11777" width="14" style="9" customWidth="1"/>
    <col min="11778" max="11779" width="8.42578125" style="9" customWidth="1"/>
    <col min="11780" max="11780" width="9.85546875" style="9" customWidth="1"/>
    <col min="11781" max="11782" width="8.42578125" style="9" customWidth="1"/>
    <col min="11783" max="11783" width="8.7109375" style="9" customWidth="1"/>
    <col min="11784" max="11784" width="8.42578125" style="9" customWidth="1"/>
    <col min="11785" max="11785" width="12.85546875" style="9" customWidth="1"/>
    <col min="11786" max="12026" width="8.28515625" style="9" bestFit="1" customWidth="1"/>
    <col min="12027" max="12027" width="9.85546875" style="9" customWidth="1"/>
    <col min="12028" max="12028" width="27.42578125" style="9" customWidth="1"/>
    <col min="12029" max="12029" width="9.85546875" style="9" customWidth="1"/>
    <col min="12030" max="12032" width="11.42578125" style="9" customWidth="1"/>
    <col min="12033" max="12033" width="14" style="9" customWidth="1"/>
    <col min="12034" max="12035" width="8.42578125" style="9" customWidth="1"/>
    <col min="12036" max="12036" width="9.85546875" style="9" customWidth="1"/>
    <col min="12037" max="12038" width="8.42578125" style="9" customWidth="1"/>
    <col min="12039" max="12039" width="8.7109375" style="9" customWidth="1"/>
    <col min="12040" max="12040" width="8.42578125" style="9" customWidth="1"/>
    <col min="12041" max="12041" width="12.85546875" style="9" customWidth="1"/>
    <col min="12042" max="12282" width="8.28515625" style="9" bestFit="1" customWidth="1"/>
    <col min="12283" max="12283" width="9.85546875" style="9" customWidth="1"/>
    <col min="12284" max="12284" width="27.42578125" style="9" customWidth="1"/>
    <col min="12285" max="12285" width="9.85546875" style="9" customWidth="1"/>
    <col min="12286" max="12288" width="11.42578125" style="9" customWidth="1"/>
    <col min="12289" max="12289" width="14" style="9" customWidth="1"/>
    <col min="12290" max="12291" width="8.42578125" style="9" customWidth="1"/>
    <col min="12292" max="12292" width="9.85546875" style="9" customWidth="1"/>
    <col min="12293" max="12294" width="8.42578125" style="9" customWidth="1"/>
    <col min="12295" max="12295" width="8.7109375" style="9" customWidth="1"/>
    <col min="12296" max="12296" width="8.42578125" style="9" customWidth="1"/>
    <col min="12297" max="12297" width="12.85546875" style="9" customWidth="1"/>
    <col min="12298" max="12538" width="8.28515625" style="9" bestFit="1" customWidth="1"/>
    <col min="12539" max="12539" width="9.85546875" style="9" customWidth="1"/>
    <col min="12540" max="12540" width="27.42578125" style="9" customWidth="1"/>
    <col min="12541" max="12541" width="9.85546875" style="9" customWidth="1"/>
    <col min="12542" max="12544" width="11.42578125" style="9" customWidth="1"/>
    <col min="12545" max="12545" width="14" style="9" customWidth="1"/>
    <col min="12546" max="12547" width="8.42578125" style="9" customWidth="1"/>
    <col min="12548" max="12548" width="9.85546875" style="9" customWidth="1"/>
    <col min="12549" max="12550" width="8.42578125" style="9" customWidth="1"/>
    <col min="12551" max="12551" width="8.7109375" style="9" customWidth="1"/>
    <col min="12552" max="12552" width="8.42578125" style="9" customWidth="1"/>
    <col min="12553" max="12553" width="12.85546875" style="9" customWidth="1"/>
    <col min="12554" max="12794" width="8.28515625" style="9" bestFit="1" customWidth="1"/>
    <col min="12795" max="12795" width="9.85546875" style="9" customWidth="1"/>
    <col min="12796" max="12796" width="27.42578125" style="9" customWidth="1"/>
    <col min="12797" max="12797" width="9.85546875" style="9" customWidth="1"/>
    <col min="12798" max="12800" width="11.42578125" style="9" customWidth="1"/>
    <col min="12801" max="12801" width="14" style="9" customWidth="1"/>
    <col min="12802" max="12803" width="8.42578125" style="9" customWidth="1"/>
    <col min="12804" max="12804" width="9.85546875" style="9" customWidth="1"/>
    <col min="12805" max="12806" width="8.42578125" style="9" customWidth="1"/>
    <col min="12807" max="12807" width="8.7109375" style="9" customWidth="1"/>
    <col min="12808" max="12808" width="8.42578125" style="9" customWidth="1"/>
    <col min="12809" max="12809" width="12.85546875" style="9" customWidth="1"/>
    <col min="12810" max="13050" width="8.28515625" style="9" bestFit="1" customWidth="1"/>
    <col min="13051" max="13051" width="9.85546875" style="9" customWidth="1"/>
    <col min="13052" max="13052" width="27.42578125" style="9" customWidth="1"/>
    <col min="13053" max="13053" width="9.85546875" style="9" customWidth="1"/>
    <col min="13054" max="13056" width="11.42578125" style="9" customWidth="1"/>
    <col min="13057" max="13057" width="14" style="9" customWidth="1"/>
    <col min="13058" max="13059" width="8.42578125" style="9" customWidth="1"/>
    <col min="13060" max="13060" width="9.85546875" style="9" customWidth="1"/>
    <col min="13061" max="13062" width="8.42578125" style="9" customWidth="1"/>
    <col min="13063" max="13063" width="8.7109375" style="9" customWidth="1"/>
    <col min="13064" max="13064" width="8.42578125" style="9" customWidth="1"/>
    <col min="13065" max="13065" width="12.85546875" style="9" customWidth="1"/>
    <col min="13066" max="13306" width="8.28515625" style="9" bestFit="1" customWidth="1"/>
    <col min="13307" max="13307" width="9.85546875" style="9" customWidth="1"/>
    <col min="13308" max="13308" width="27.42578125" style="9" customWidth="1"/>
    <col min="13309" max="13309" width="9.85546875" style="9" customWidth="1"/>
    <col min="13310" max="13312" width="11.42578125" style="9" customWidth="1"/>
    <col min="13313" max="13313" width="14" style="9" customWidth="1"/>
    <col min="13314" max="13315" width="8.42578125" style="9" customWidth="1"/>
    <col min="13316" max="13316" width="9.85546875" style="9" customWidth="1"/>
    <col min="13317" max="13318" width="8.42578125" style="9" customWidth="1"/>
    <col min="13319" max="13319" width="8.7109375" style="9" customWidth="1"/>
    <col min="13320" max="13320" width="8.42578125" style="9" customWidth="1"/>
    <col min="13321" max="13321" width="12.85546875" style="9" customWidth="1"/>
    <col min="13322" max="13562" width="8.28515625" style="9" bestFit="1" customWidth="1"/>
    <col min="13563" max="13563" width="9.85546875" style="9" customWidth="1"/>
    <col min="13564" max="13564" width="27.42578125" style="9" customWidth="1"/>
    <col min="13565" max="13565" width="9.85546875" style="9" customWidth="1"/>
    <col min="13566" max="13568" width="11.42578125" style="9" customWidth="1"/>
    <col min="13569" max="13569" width="14" style="9" customWidth="1"/>
    <col min="13570" max="13571" width="8.42578125" style="9" customWidth="1"/>
    <col min="13572" max="13572" width="9.85546875" style="9" customWidth="1"/>
    <col min="13573" max="13574" width="8.42578125" style="9" customWidth="1"/>
    <col min="13575" max="13575" width="8.7109375" style="9" customWidth="1"/>
    <col min="13576" max="13576" width="8.42578125" style="9" customWidth="1"/>
    <col min="13577" max="13577" width="12.85546875" style="9" customWidth="1"/>
    <col min="13578" max="13818" width="8.28515625" style="9" bestFit="1" customWidth="1"/>
    <col min="13819" max="13819" width="9.85546875" style="9" customWidth="1"/>
    <col min="13820" max="13820" width="27.42578125" style="9" customWidth="1"/>
    <col min="13821" max="13821" width="9.85546875" style="9" customWidth="1"/>
    <col min="13822" max="13824" width="11.42578125" style="9" customWidth="1"/>
    <col min="13825" max="13825" width="14" style="9" customWidth="1"/>
    <col min="13826" max="13827" width="8.42578125" style="9" customWidth="1"/>
    <col min="13828" max="13828" width="9.85546875" style="9" customWidth="1"/>
    <col min="13829" max="13830" width="8.42578125" style="9" customWidth="1"/>
    <col min="13831" max="13831" width="8.7109375" style="9" customWidth="1"/>
    <col min="13832" max="13832" width="8.42578125" style="9" customWidth="1"/>
    <col min="13833" max="13833" width="12.85546875" style="9" customWidth="1"/>
    <col min="13834" max="14074" width="8.28515625" style="9" bestFit="1" customWidth="1"/>
    <col min="14075" max="14075" width="9.85546875" style="9" customWidth="1"/>
    <col min="14076" max="14076" width="27.42578125" style="9" customWidth="1"/>
    <col min="14077" max="14077" width="9.85546875" style="9" customWidth="1"/>
    <col min="14078" max="14080" width="11.42578125" style="9" customWidth="1"/>
    <col min="14081" max="14081" width="14" style="9" customWidth="1"/>
    <col min="14082" max="14083" width="8.42578125" style="9" customWidth="1"/>
    <col min="14084" max="14084" width="9.85546875" style="9" customWidth="1"/>
    <col min="14085" max="14086" width="8.42578125" style="9" customWidth="1"/>
    <col min="14087" max="14087" width="8.7109375" style="9" customWidth="1"/>
    <col min="14088" max="14088" width="8.42578125" style="9" customWidth="1"/>
    <col min="14089" max="14089" width="12.85546875" style="9" customWidth="1"/>
    <col min="14090" max="14330" width="8.28515625" style="9" bestFit="1" customWidth="1"/>
    <col min="14331" max="14331" width="9.85546875" style="9" customWidth="1"/>
    <col min="14332" max="14332" width="27.42578125" style="9" customWidth="1"/>
    <col min="14333" max="14333" width="9.85546875" style="9" customWidth="1"/>
    <col min="14334" max="14336" width="11.42578125" style="9" customWidth="1"/>
    <col min="14337" max="14337" width="14" style="9" customWidth="1"/>
    <col min="14338" max="14339" width="8.42578125" style="9" customWidth="1"/>
    <col min="14340" max="14340" width="9.85546875" style="9" customWidth="1"/>
    <col min="14341" max="14342" width="8.42578125" style="9" customWidth="1"/>
    <col min="14343" max="14343" width="8.7109375" style="9" customWidth="1"/>
    <col min="14344" max="14344" width="8.42578125" style="9" customWidth="1"/>
    <col min="14345" max="14345" width="12.85546875" style="9" customWidth="1"/>
    <col min="14346" max="14586" width="8.28515625" style="9" bestFit="1" customWidth="1"/>
    <col min="14587" max="14587" width="9.85546875" style="9" customWidth="1"/>
    <col min="14588" max="14588" width="27.42578125" style="9" customWidth="1"/>
    <col min="14589" max="14589" width="9.85546875" style="9" customWidth="1"/>
    <col min="14590" max="14592" width="11.42578125" style="9" customWidth="1"/>
    <col min="14593" max="14593" width="14" style="9" customWidth="1"/>
    <col min="14594" max="14595" width="8.42578125" style="9" customWidth="1"/>
    <col min="14596" max="14596" width="9.85546875" style="9" customWidth="1"/>
    <col min="14597" max="14598" width="8.42578125" style="9" customWidth="1"/>
    <col min="14599" max="14599" width="8.7109375" style="9" customWidth="1"/>
    <col min="14600" max="14600" width="8.42578125" style="9" customWidth="1"/>
    <col min="14601" max="14601" width="12.85546875" style="9" customWidth="1"/>
    <col min="14602" max="14842" width="8.28515625" style="9" bestFit="1" customWidth="1"/>
    <col min="14843" max="14843" width="9.85546875" style="9" customWidth="1"/>
    <col min="14844" max="14844" width="27.42578125" style="9" customWidth="1"/>
    <col min="14845" max="14845" width="9.85546875" style="9" customWidth="1"/>
    <col min="14846" max="14848" width="11.42578125" style="9" customWidth="1"/>
    <col min="14849" max="14849" width="14" style="9" customWidth="1"/>
    <col min="14850" max="14851" width="8.42578125" style="9" customWidth="1"/>
    <col min="14852" max="14852" width="9.85546875" style="9" customWidth="1"/>
    <col min="14853" max="14854" width="8.42578125" style="9" customWidth="1"/>
    <col min="14855" max="14855" width="8.7109375" style="9" customWidth="1"/>
    <col min="14856" max="14856" width="8.42578125" style="9" customWidth="1"/>
    <col min="14857" max="14857" width="12.85546875" style="9" customWidth="1"/>
    <col min="14858" max="15098" width="8.28515625" style="9" bestFit="1" customWidth="1"/>
    <col min="15099" max="15099" width="9.85546875" style="9" customWidth="1"/>
    <col min="15100" max="15100" width="27.42578125" style="9" customWidth="1"/>
    <col min="15101" max="15101" width="9.85546875" style="9" customWidth="1"/>
    <col min="15102" max="15104" width="11.42578125" style="9" customWidth="1"/>
    <col min="15105" max="15105" width="14" style="9" customWidth="1"/>
    <col min="15106" max="15107" width="8.42578125" style="9" customWidth="1"/>
    <col min="15108" max="15108" width="9.85546875" style="9" customWidth="1"/>
    <col min="15109" max="15110" width="8.42578125" style="9" customWidth="1"/>
    <col min="15111" max="15111" width="8.7109375" style="9" customWidth="1"/>
    <col min="15112" max="15112" width="8.42578125" style="9" customWidth="1"/>
    <col min="15113" max="15113" width="12.85546875" style="9" customWidth="1"/>
    <col min="15114" max="15354" width="8.28515625" style="9" bestFit="1" customWidth="1"/>
    <col min="15355" max="15355" width="9.85546875" style="9" customWidth="1"/>
    <col min="15356" max="15356" width="27.42578125" style="9" customWidth="1"/>
    <col min="15357" max="15357" width="9.85546875" style="9" customWidth="1"/>
    <col min="15358" max="15360" width="11.42578125" style="9" customWidth="1"/>
    <col min="15361" max="15361" width="14" style="9" customWidth="1"/>
    <col min="15362" max="15363" width="8.42578125" style="9" customWidth="1"/>
    <col min="15364" max="15364" width="9.85546875" style="9" customWidth="1"/>
    <col min="15365" max="15366" width="8.42578125" style="9" customWidth="1"/>
    <col min="15367" max="15367" width="8.7109375" style="9" customWidth="1"/>
    <col min="15368" max="15368" width="8.42578125" style="9" customWidth="1"/>
    <col min="15369" max="15369" width="12.85546875" style="9" customWidth="1"/>
    <col min="15370" max="15610" width="8.28515625" style="9" bestFit="1" customWidth="1"/>
    <col min="15611" max="15611" width="9.85546875" style="9" customWidth="1"/>
    <col min="15612" max="15612" width="27.42578125" style="9" customWidth="1"/>
    <col min="15613" max="15613" width="9.85546875" style="9" customWidth="1"/>
    <col min="15614" max="15616" width="11.42578125" style="9" customWidth="1"/>
    <col min="15617" max="15617" width="14" style="9" customWidth="1"/>
    <col min="15618" max="15619" width="8.42578125" style="9" customWidth="1"/>
    <col min="15620" max="15620" width="9.85546875" style="9" customWidth="1"/>
    <col min="15621" max="15622" width="8.42578125" style="9" customWidth="1"/>
    <col min="15623" max="15623" width="8.7109375" style="9" customWidth="1"/>
    <col min="15624" max="15624" width="8.42578125" style="9" customWidth="1"/>
    <col min="15625" max="15625" width="12.85546875" style="9" customWidth="1"/>
    <col min="15626" max="15866" width="8.28515625" style="9" bestFit="1" customWidth="1"/>
    <col min="15867" max="15867" width="9.85546875" style="9" customWidth="1"/>
    <col min="15868" max="15868" width="27.42578125" style="9" customWidth="1"/>
    <col min="15869" max="15869" width="9.85546875" style="9" customWidth="1"/>
    <col min="15870" max="15872" width="11.42578125" style="9" customWidth="1"/>
    <col min="15873" max="15873" width="14" style="9" customWidth="1"/>
    <col min="15874" max="15875" width="8.42578125" style="9" customWidth="1"/>
    <col min="15876" max="15876" width="9.85546875" style="9" customWidth="1"/>
    <col min="15877" max="15878" width="8.42578125" style="9" customWidth="1"/>
    <col min="15879" max="15879" width="8.7109375" style="9" customWidth="1"/>
    <col min="15880" max="15880" width="8.42578125" style="9" customWidth="1"/>
    <col min="15881" max="15881" width="12.85546875" style="9" customWidth="1"/>
    <col min="15882" max="16122" width="8.28515625" style="9" bestFit="1" customWidth="1"/>
    <col min="16123" max="16123" width="9.85546875" style="9" customWidth="1"/>
    <col min="16124" max="16124" width="27.42578125" style="9" customWidth="1"/>
    <col min="16125" max="16125" width="9.85546875" style="9" customWidth="1"/>
    <col min="16126" max="16128" width="11.42578125" style="9" customWidth="1"/>
    <col min="16129" max="16129" width="14" style="9" customWidth="1"/>
    <col min="16130" max="16131" width="8.42578125" style="9" customWidth="1"/>
    <col min="16132" max="16132" width="9.85546875" style="9" customWidth="1"/>
    <col min="16133" max="16134" width="8.42578125" style="9" customWidth="1"/>
    <col min="16135" max="16135" width="8.7109375" style="9" customWidth="1"/>
    <col min="16136" max="16136" width="8.42578125" style="9" customWidth="1"/>
    <col min="16137" max="16137" width="12.85546875" style="9" customWidth="1"/>
    <col min="16138" max="16379" width="8.28515625" style="9" bestFit="1" customWidth="1"/>
    <col min="16380" max="16384" width="8.28515625" style="9" customWidth="1"/>
  </cols>
  <sheetData>
    <row r="1" spans="1:15" ht="39.75" customHeight="1" x14ac:dyDescent="0.3">
      <c r="A1" s="51" t="s">
        <v>22</v>
      </c>
      <c r="B1" s="115" t="s">
        <v>258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6.5" customHeight="1" x14ac:dyDescent="0.3">
      <c r="A2" s="122" t="s">
        <v>26</v>
      </c>
      <c r="B2" s="119" t="s">
        <v>27</v>
      </c>
      <c r="C2" s="119" t="s">
        <v>28</v>
      </c>
      <c r="D2" s="118" t="s">
        <v>29</v>
      </c>
      <c r="E2" s="118"/>
      <c r="F2" s="118"/>
      <c r="G2" s="119" t="s">
        <v>30</v>
      </c>
      <c r="H2" s="118" t="s">
        <v>31</v>
      </c>
      <c r="I2" s="118"/>
      <c r="J2" s="118"/>
      <c r="K2" s="118"/>
      <c r="L2" s="118" t="s">
        <v>32</v>
      </c>
      <c r="M2" s="118"/>
      <c r="N2" s="118"/>
      <c r="O2" s="118"/>
    </row>
    <row r="3" spans="1:15" ht="13.5" customHeight="1" x14ac:dyDescent="0.3">
      <c r="A3" s="123"/>
      <c r="B3" s="126"/>
      <c r="C3" s="120"/>
      <c r="D3" s="69" t="s">
        <v>33</v>
      </c>
      <c r="E3" s="69" t="s">
        <v>34</v>
      </c>
      <c r="F3" s="69" t="s">
        <v>35</v>
      </c>
      <c r="G3" s="120"/>
      <c r="H3" s="69" t="s">
        <v>36</v>
      </c>
      <c r="I3" s="69" t="s">
        <v>37</v>
      </c>
      <c r="J3" s="69" t="s">
        <v>38</v>
      </c>
      <c r="K3" s="69" t="s">
        <v>39</v>
      </c>
      <c r="L3" s="69" t="s">
        <v>40</v>
      </c>
      <c r="M3" s="69" t="s">
        <v>41</v>
      </c>
      <c r="N3" s="69" t="s">
        <v>42</v>
      </c>
      <c r="O3" s="69" t="s">
        <v>43</v>
      </c>
    </row>
    <row r="4" spans="1:15" ht="15.75" customHeight="1" x14ac:dyDescent="0.3">
      <c r="A4" s="70">
        <v>1</v>
      </c>
      <c r="B4" s="71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0">
        <v>8</v>
      </c>
      <c r="I4" s="70">
        <v>9</v>
      </c>
      <c r="J4" s="70">
        <v>10</v>
      </c>
      <c r="K4" s="70">
        <v>11</v>
      </c>
      <c r="L4" s="70">
        <v>12</v>
      </c>
      <c r="M4" s="70">
        <v>13</v>
      </c>
      <c r="N4" s="70">
        <v>14</v>
      </c>
      <c r="O4" s="70">
        <v>15</v>
      </c>
    </row>
    <row r="5" spans="1:15" ht="15" customHeight="1" x14ac:dyDescent="0.3">
      <c r="A5" s="72" t="s">
        <v>23</v>
      </c>
      <c r="B5" s="117" t="s">
        <v>24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4.25" customHeight="1" x14ac:dyDescent="0.3">
      <c r="A6" s="72" t="s">
        <v>25</v>
      </c>
      <c r="B6" s="117">
        <v>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ht="16.5" customHeight="1" x14ac:dyDescent="0.3">
      <c r="A7" s="121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x14ac:dyDescent="0.3">
      <c r="A8" s="58" t="s">
        <v>89</v>
      </c>
      <c r="B8" s="59" t="s">
        <v>257</v>
      </c>
      <c r="C8" s="58">
        <v>45</v>
      </c>
      <c r="D8" s="60">
        <v>7.8</v>
      </c>
      <c r="E8" s="60">
        <v>4.2</v>
      </c>
      <c r="F8" s="61">
        <v>12.5</v>
      </c>
      <c r="G8" s="60">
        <v>92.9</v>
      </c>
      <c r="H8" s="61">
        <v>0.1</v>
      </c>
      <c r="I8" s="60">
        <v>0.08</v>
      </c>
      <c r="J8" s="60">
        <v>39.880000000000003</v>
      </c>
      <c r="K8" s="60">
        <v>0.57999999999999996</v>
      </c>
      <c r="L8" s="60">
        <v>117.84</v>
      </c>
      <c r="M8" s="60">
        <v>156.74</v>
      </c>
      <c r="N8" s="60">
        <v>24.24</v>
      </c>
      <c r="O8" s="60">
        <v>1.19</v>
      </c>
    </row>
    <row r="9" spans="1:15" x14ac:dyDescent="0.3">
      <c r="A9" s="70" t="s">
        <v>90</v>
      </c>
      <c r="B9" s="73" t="s">
        <v>261</v>
      </c>
      <c r="C9" s="70">
        <v>200</v>
      </c>
      <c r="D9" s="74">
        <v>4.88</v>
      </c>
      <c r="E9" s="74">
        <v>5.99</v>
      </c>
      <c r="F9" s="74">
        <v>40.53</v>
      </c>
      <c r="G9" s="74">
        <v>256.02999999999997</v>
      </c>
      <c r="H9" s="74">
        <v>0.06</v>
      </c>
      <c r="I9" s="74">
        <v>1.04</v>
      </c>
      <c r="J9" s="75">
        <v>40.1</v>
      </c>
      <c r="K9" s="74">
        <v>0.27</v>
      </c>
      <c r="L9" s="74">
        <v>102.96</v>
      </c>
      <c r="M9" s="74">
        <v>128.03</v>
      </c>
      <c r="N9" s="74">
        <v>29.38</v>
      </c>
      <c r="O9" s="75">
        <v>0.5</v>
      </c>
    </row>
    <row r="10" spans="1:15" ht="16.5" customHeight="1" x14ac:dyDescent="0.3">
      <c r="A10" s="70" t="s">
        <v>99</v>
      </c>
      <c r="B10" s="73" t="s">
        <v>48</v>
      </c>
      <c r="C10" s="70">
        <v>200</v>
      </c>
      <c r="D10" s="74">
        <v>2.94</v>
      </c>
      <c r="E10" s="74">
        <v>2.54</v>
      </c>
      <c r="F10" s="74">
        <v>15.92</v>
      </c>
      <c r="G10" s="74">
        <v>99.04</v>
      </c>
      <c r="H10" s="74">
        <v>0.04</v>
      </c>
      <c r="I10" s="75">
        <v>1.3</v>
      </c>
      <c r="J10" s="70">
        <v>22</v>
      </c>
      <c r="K10" s="75">
        <v>0.1</v>
      </c>
      <c r="L10" s="74">
        <v>120.54</v>
      </c>
      <c r="M10" s="70">
        <v>90</v>
      </c>
      <c r="N10" s="74">
        <v>14.05</v>
      </c>
      <c r="O10" s="74">
        <v>0.13</v>
      </c>
    </row>
    <row r="11" spans="1:15" ht="15.75" customHeight="1" x14ac:dyDescent="0.3">
      <c r="A11" s="76" t="s">
        <v>177</v>
      </c>
      <c r="B11" s="77" t="s">
        <v>201</v>
      </c>
      <c r="C11" s="78">
        <v>90</v>
      </c>
      <c r="D11" s="76">
        <v>4</v>
      </c>
      <c r="E11" s="76">
        <v>2</v>
      </c>
      <c r="F11" s="76">
        <v>6</v>
      </c>
      <c r="G11" s="76">
        <v>64.2</v>
      </c>
      <c r="H11" s="76">
        <v>120</v>
      </c>
      <c r="I11" s="76">
        <v>12.5</v>
      </c>
      <c r="J11" s="76">
        <v>112.2</v>
      </c>
      <c r="K11" s="76">
        <v>0.8</v>
      </c>
      <c r="L11" s="76">
        <v>8</v>
      </c>
      <c r="M11" s="76">
        <v>98</v>
      </c>
      <c r="N11" s="76">
        <v>0.03</v>
      </c>
      <c r="O11" s="76">
        <v>4.0999999999999996</v>
      </c>
    </row>
    <row r="12" spans="1:15" s="10" customFormat="1" ht="12.75" customHeight="1" x14ac:dyDescent="0.3">
      <c r="A12" s="79" t="s">
        <v>44</v>
      </c>
      <c r="B12" s="80"/>
      <c r="C12" s="70">
        <f>SUM(C8:C11)</f>
        <v>535</v>
      </c>
      <c r="D12" s="74">
        <f>SUM(D8:D11)</f>
        <v>19.619999999999997</v>
      </c>
      <c r="E12" s="74">
        <f t="shared" ref="E12:O12" si="0">SUM(E8:E11)</f>
        <v>14.73</v>
      </c>
      <c r="F12" s="74">
        <f t="shared" si="0"/>
        <v>74.95</v>
      </c>
      <c r="G12" s="74">
        <f t="shared" si="0"/>
        <v>512.16999999999996</v>
      </c>
      <c r="H12" s="74">
        <f t="shared" si="0"/>
        <v>120.2</v>
      </c>
      <c r="I12" s="74">
        <f t="shared" si="0"/>
        <v>14.92</v>
      </c>
      <c r="J12" s="74">
        <f t="shared" si="0"/>
        <v>214.18</v>
      </c>
      <c r="K12" s="74">
        <f t="shared" si="0"/>
        <v>1.75</v>
      </c>
      <c r="L12" s="74">
        <f t="shared" si="0"/>
        <v>349.34000000000003</v>
      </c>
      <c r="M12" s="74">
        <f t="shared" si="0"/>
        <v>472.77</v>
      </c>
      <c r="N12" s="74">
        <f t="shared" si="0"/>
        <v>67.7</v>
      </c>
      <c r="O12" s="74">
        <f t="shared" si="0"/>
        <v>5.92</v>
      </c>
    </row>
    <row r="13" spans="1:15" ht="16.5" customHeight="1" x14ac:dyDescent="0.3">
      <c r="A13" s="121" t="s">
        <v>21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ht="15" customHeight="1" x14ac:dyDescent="0.3">
      <c r="A14" s="81" t="s">
        <v>93</v>
      </c>
      <c r="B14" s="82" t="s">
        <v>211</v>
      </c>
      <c r="C14" s="81">
        <v>60</v>
      </c>
      <c r="D14" s="83">
        <v>0.92</v>
      </c>
      <c r="E14" s="83">
        <v>5.25</v>
      </c>
      <c r="F14" s="84">
        <v>4.8</v>
      </c>
      <c r="G14" s="84">
        <v>70.3</v>
      </c>
      <c r="H14" s="83">
        <v>0.03</v>
      </c>
      <c r="I14" s="83">
        <v>2.5099999999999998</v>
      </c>
      <c r="J14" s="81">
        <v>900</v>
      </c>
      <c r="K14" s="83">
        <v>2.38</v>
      </c>
      <c r="L14" s="83">
        <v>13.55</v>
      </c>
      <c r="M14" s="83">
        <v>31.23</v>
      </c>
      <c r="N14" s="83">
        <v>18.82</v>
      </c>
      <c r="O14" s="83">
        <v>0.36</v>
      </c>
    </row>
    <row r="15" spans="1:15" x14ac:dyDescent="0.3">
      <c r="A15" s="81" t="s">
        <v>184</v>
      </c>
      <c r="B15" s="82" t="s">
        <v>212</v>
      </c>
      <c r="C15" s="81">
        <v>200</v>
      </c>
      <c r="D15" s="83">
        <v>3.34</v>
      </c>
      <c r="E15" s="83">
        <v>5.56</v>
      </c>
      <c r="F15" s="83">
        <v>13.68</v>
      </c>
      <c r="G15" s="83">
        <v>118.55</v>
      </c>
      <c r="H15" s="83">
        <v>0.03</v>
      </c>
      <c r="I15" s="84">
        <v>3.5</v>
      </c>
      <c r="J15" s="85"/>
      <c r="K15" s="84">
        <v>1.9</v>
      </c>
      <c r="L15" s="83">
        <v>4.96</v>
      </c>
      <c r="M15" s="84">
        <v>32.799999999999997</v>
      </c>
      <c r="N15" s="83">
        <v>12.12</v>
      </c>
      <c r="O15" s="83">
        <v>0.36</v>
      </c>
    </row>
    <row r="16" spans="1:15" ht="17.25" customHeight="1" x14ac:dyDescent="0.3">
      <c r="A16" s="86" t="s">
        <v>206</v>
      </c>
      <c r="B16" s="87" t="s">
        <v>202</v>
      </c>
      <c r="C16" s="88">
        <v>90</v>
      </c>
      <c r="D16" s="87">
        <v>145</v>
      </c>
      <c r="E16" s="87">
        <v>9</v>
      </c>
      <c r="F16" s="87">
        <v>12</v>
      </c>
      <c r="G16" s="87">
        <v>0.2</v>
      </c>
      <c r="H16" s="87">
        <v>5.0999999999999996</v>
      </c>
      <c r="I16" s="87">
        <v>0.1</v>
      </c>
      <c r="J16" s="87">
        <v>10.54</v>
      </c>
      <c r="K16" s="87">
        <v>1.42</v>
      </c>
      <c r="L16" s="87">
        <v>0</v>
      </c>
      <c r="M16" s="87">
        <v>6.8</v>
      </c>
      <c r="N16" s="87">
        <v>0.13</v>
      </c>
      <c r="O16" s="87">
        <v>9.49</v>
      </c>
    </row>
    <row r="17" spans="1:15" ht="16.5" customHeight="1" x14ac:dyDescent="0.3">
      <c r="A17" s="89" t="s">
        <v>259</v>
      </c>
      <c r="B17" s="90" t="s">
        <v>203</v>
      </c>
      <c r="C17" s="86">
        <v>150</v>
      </c>
      <c r="D17" s="87">
        <v>245</v>
      </c>
      <c r="E17" s="87">
        <v>8</v>
      </c>
      <c r="F17" s="87">
        <v>10.199999999999999</v>
      </c>
      <c r="G17" s="87">
        <v>66.89</v>
      </c>
      <c r="H17" s="87">
        <v>52.48</v>
      </c>
      <c r="I17" s="87">
        <v>161.80000000000001</v>
      </c>
      <c r="J17" s="87">
        <v>228.3</v>
      </c>
      <c r="K17" s="87">
        <v>5.16</v>
      </c>
      <c r="L17" s="87">
        <v>29.5</v>
      </c>
      <c r="M17" s="87">
        <v>0.94</v>
      </c>
      <c r="N17" s="87">
        <v>6.36</v>
      </c>
      <c r="O17" s="87">
        <v>0.8</v>
      </c>
    </row>
    <row r="18" spans="1:15" hidden="1" x14ac:dyDescent="0.3">
      <c r="A18" s="89">
        <v>342</v>
      </c>
      <c r="B18" s="90" t="s">
        <v>204</v>
      </c>
      <c r="C18" s="89">
        <v>200</v>
      </c>
      <c r="D18" s="90">
        <v>119</v>
      </c>
      <c r="E18" s="90">
        <v>0.16</v>
      </c>
      <c r="F18" s="90">
        <v>0</v>
      </c>
      <c r="G18" s="90">
        <v>27.88</v>
      </c>
      <c r="H18" s="90">
        <v>71.69</v>
      </c>
      <c r="I18" s="90">
        <v>47.41</v>
      </c>
      <c r="J18" s="90">
        <v>57.94</v>
      </c>
      <c r="K18" s="90">
        <v>1.18</v>
      </c>
      <c r="L18" s="90">
        <v>0.24</v>
      </c>
      <c r="M18" s="90">
        <v>162.4</v>
      </c>
      <c r="N18" s="90">
        <v>0.04</v>
      </c>
      <c r="O18" s="90">
        <v>12.18</v>
      </c>
    </row>
    <row r="19" spans="1:15" ht="18.75" customHeight="1" x14ac:dyDescent="0.3">
      <c r="A19" s="81"/>
      <c r="B19" s="82" t="s">
        <v>179</v>
      </c>
      <c r="C19" s="81">
        <v>30</v>
      </c>
      <c r="D19" s="84">
        <v>2.4</v>
      </c>
      <c r="E19" s="84">
        <v>0.3</v>
      </c>
      <c r="F19" s="84">
        <v>15.6</v>
      </c>
      <c r="G19" s="81">
        <v>75</v>
      </c>
      <c r="H19" s="83">
        <v>0.05</v>
      </c>
      <c r="I19" s="85"/>
      <c r="J19" s="85"/>
      <c r="K19" s="83">
        <v>0.39</v>
      </c>
      <c r="L19" s="84">
        <v>6.9</v>
      </c>
      <c r="M19" s="84">
        <v>26.1</v>
      </c>
      <c r="N19" s="84">
        <v>9.9</v>
      </c>
      <c r="O19" s="84">
        <v>0.6</v>
      </c>
    </row>
    <row r="20" spans="1:15" x14ac:dyDescent="0.3">
      <c r="A20" s="81"/>
      <c r="B20" s="82" t="s">
        <v>180</v>
      </c>
      <c r="C20" s="81">
        <v>40</v>
      </c>
      <c r="D20" s="84">
        <v>2.4</v>
      </c>
      <c r="E20" s="84">
        <v>0.4</v>
      </c>
      <c r="F20" s="84">
        <v>16.8</v>
      </c>
      <c r="G20" s="81">
        <v>80</v>
      </c>
      <c r="H20" s="83">
        <v>7.0000000000000007E-2</v>
      </c>
      <c r="I20" s="85"/>
      <c r="J20" s="85"/>
      <c r="K20" s="83">
        <v>0.56000000000000005</v>
      </c>
      <c r="L20" s="84">
        <v>11.6</v>
      </c>
      <c r="M20" s="81">
        <v>60</v>
      </c>
      <c r="N20" s="84">
        <v>18.8</v>
      </c>
      <c r="O20" s="83">
        <v>1.56</v>
      </c>
    </row>
    <row r="21" spans="1:15" ht="16.5" customHeight="1" x14ac:dyDescent="0.3">
      <c r="A21" s="116" t="s">
        <v>45</v>
      </c>
      <c r="B21" s="116"/>
      <c r="C21" s="70">
        <v>770</v>
      </c>
      <c r="D21" s="83">
        <v>27.25</v>
      </c>
      <c r="E21" s="83">
        <v>24.97</v>
      </c>
      <c r="F21" s="83">
        <v>103.24</v>
      </c>
      <c r="G21" s="83">
        <v>743.06</v>
      </c>
      <c r="H21" s="83">
        <v>0.44</v>
      </c>
      <c r="I21" s="83">
        <v>46.71</v>
      </c>
      <c r="J21" s="83">
        <v>1614.53</v>
      </c>
      <c r="K21" s="83">
        <v>9.02</v>
      </c>
      <c r="L21" s="83">
        <v>107.03</v>
      </c>
      <c r="M21" s="83">
        <v>397.97</v>
      </c>
      <c r="N21" s="83">
        <v>129.22999999999999</v>
      </c>
      <c r="O21" s="83">
        <v>5.81</v>
      </c>
    </row>
    <row r="22" spans="1:15" ht="17.25" customHeight="1" x14ac:dyDescent="0.3">
      <c r="A22" s="121" t="s">
        <v>175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</row>
    <row r="23" spans="1:15" ht="19.5" customHeight="1" x14ac:dyDescent="0.3">
      <c r="A23" s="81" t="s">
        <v>177</v>
      </c>
      <c r="B23" s="82" t="s">
        <v>205</v>
      </c>
      <c r="C23" s="81">
        <v>45</v>
      </c>
      <c r="D23" s="83">
        <v>7.8</v>
      </c>
      <c r="E23" s="83">
        <v>4.2</v>
      </c>
      <c r="F23" s="84">
        <v>12.5</v>
      </c>
      <c r="G23" s="83">
        <v>119.9</v>
      </c>
      <c r="H23" s="84">
        <v>0.1</v>
      </c>
      <c r="I23" s="83">
        <v>0.08</v>
      </c>
      <c r="J23" s="83">
        <v>39.880000000000003</v>
      </c>
      <c r="K23" s="83">
        <v>0.57999999999999996</v>
      </c>
      <c r="L23" s="83">
        <v>117.84</v>
      </c>
      <c r="M23" s="83">
        <v>156.74</v>
      </c>
      <c r="N23" s="83">
        <v>24.24</v>
      </c>
      <c r="O23" s="83">
        <v>1.19</v>
      </c>
    </row>
    <row r="24" spans="1:15" ht="16.5" customHeight="1" x14ac:dyDescent="0.3">
      <c r="A24" s="81" t="s">
        <v>99</v>
      </c>
      <c r="B24" s="82" t="s">
        <v>181</v>
      </c>
      <c r="C24" s="81">
        <v>200</v>
      </c>
      <c r="D24" s="83">
        <v>2.94</v>
      </c>
      <c r="E24" s="83">
        <v>2.54</v>
      </c>
      <c r="F24" s="83">
        <v>15.92</v>
      </c>
      <c r="G24" s="83">
        <v>99.04</v>
      </c>
      <c r="H24" s="83">
        <v>0.04</v>
      </c>
      <c r="I24" s="84">
        <v>1.3</v>
      </c>
      <c r="J24" s="81">
        <v>22</v>
      </c>
      <c r="K24" s="84">
        <v>0.1</v>
      </c>
      <c r="L24" s="83">
        <v>120.54</v>
      </c>
      <c r="M24" s="81">
        <v>90</v>
      </c>
      <c r="N24" s="83">
        <v>14.05</v>
      </c>
      <c r="O24" s="83">
        <v>0.13</v>
      </c>
    </row>
    <row r="25" spans="1:15" x14ac:dyDescent="0.3">
      <c r="A25" s="81" t="s">
        <v>92</v>
      </c>
      <c r="B25" s="82" t="s">
        <v>161</v>
      </c>
      <c r="C25" s="81">
        <v>100</v>
      </c>
      <c r="D25" s="84">
        <v>0.8</v>
      </c>
      <c r="E25" s="84">
        <v>0.2</v>
      </c>
      <c r="F25" s="84">
        <v>7.5</v>
      </c>
      <c r="G25" s="81">
        <v>38</v>
      </c>
      <c r="H25" s="83">
        <v>0.06</v>
      </c>
      <c r="I25" s="81">
        <v>38</v>
      </c>
      <c r="J25" s="81">
        <v>10</v>
      </c>
      <c r="K25" s="84">
        <v>0.2</v>
      </c>
      <c r="L25" s="81">
        <v>35</v>
      </c>
      <c r="M25" s="81">
        <v>17</v>
      </c>
      <c r="N25" s="81">
        <v>11</v>
      </c>
      <c r="O25" s="84">
        <v>0.1</v>
      </c>
    </row>
    <row r="26" spans="1:15" x14ac:dyDescent="0.3">
      <c r="A26" s="116" t="s">
        <v>176</v>
      </c>
      <c r="B26" s="116"/>
      <c r="C26" s="70">
        <f t="shared" ref="C26:O26" si="1">SUM(C23:C25)</f>
        <v>345</v>
      </c>
      <c r="D26" s="83">
        <f t="shared" si="1"/>
        <v>11.540000000000001</v>
      </c>
      <c r="E26" s="83">
        <f t="shared" si="1"/>
        <v>6.94</v>
      </c>
      <c r="F26" s="83">
        <f t="shared" si="1"/>
        <v>35.92</v>
      </c>
      <c r="G26" s="83">
        <f t="shared" si="1"/>
        <v>256.94</v>
      </c>
      <c r="H26" s="83">
        <f t="shared" si="1"/>
        <v>0.2</v>
      </c>
      <c r="I26" s="83">
        <f t="shared" si="1"/>
        <v>39.380000000000003</v>
      </c>
      <c r="J26" s="83">
        <f t="shared" si="1"/>
        <v>71.88</v>
      </c>
      <c r="K26" s="83">
        <f t="shared" si="1"/>
        <v>0.87999999999999989</v>
      </c>
      <c r="L26" s="83">
        <f t="shared" si="1"/>
        <v>273.38</v>
      </c>
      <c r="M26" s="83">
        <f t="shared" si="1"/>
        <v>263.74</v>
      </c>
      <c r="N26" s="83">
        <f t="shared" si="1"/>
        <v>49.29</v>
      </c>
      <c r="O26" s="83">
        <f t="shared" si="1"/>
        <v>1.42</v>
      </c>
    </row>
    <row r="27" spans="1:15" x14ac:dyDescent="0.3">
      <c r="A27" s="116" t="s">
        <v>46</v>
      </c>
      <c r="B27" s="116"/>
      <c r="C27" s="91">
        <f>C12+C21+C26</f>
        <v>1650</v>
      </c>
      <c r="D27" s="92">
        <f t="shared" ref="D27:O27" si="2">D12+D21+D26</f>
        <v>58.41</v>
      </c>
      <c r="E27" s="92">
        <f t="shared" si="2"/>
        <v>46.64</v>
      </c>
      <c r="F27" s="92">
        <f t="shared" si="2"/>
        <v>214.11</v>
      </c>
      <c r="G27" s="92">
        <f t="shared" si="2"/>
        <v>1512.17</v>
      </c>
      <c r="H27" s="92">
        <f t="shared" si="2"/>
        <v>120.84</v>
      </c>
      <c r="I27" s="92">
        <f t="shared" si="2"/>
        <v>101.01</v>
      </c>
      <c r="J27" s="92">
        <f t="shared" si="2"/>
        <v>1900.5900000000001</v>
      </c>
      <c r="K27" s="92">
        <f t="shared" si="2"/>
        <v>11.649999999999999</v>
      </c>
      <c r="L27" s="92">
        <f t="shared" si="2"/>
        <v>729.75</v>
      </c>
      <c r="M27" s="92">
        <f t="shared" si="2"/>
        <v>1134.48</v>
      </c>
      <c r="N27" s="92">
        <f t="shared" si="2"/>
        <v>246.22</v>
      </c>
      <c r="O27" s="92">
        <f t="shared" si="2"/>
        <v>13.15</v>
      </c>
    </row>
    <row r="28" spans="1:15" ht="18.75" x14ac:dyDescent="0.3">
      <c r="A28" s="93"/>
      <c r="B28" s="94"/>
      <c r="C28" s="94"/>
      <c r="D28" s="94"/>
      <c r="E28" s="94"/>
      <c r="F28" s="128"/>
      <c r="G28" s="128"/>
      <c r="H28" s="127"/>
      <c r="I28" s="127"/>
      <c r="J28" s="127"/>
      <c r="K28" s="127"/>
      <c r="L28" s="127"/>
      <c r="M28" s="127"/>
      <c r="N28" s="95"/>
      <c r="O28" s="96"/>
    </row>
    <row r="29" spans="1:15" ht="18.75" x14ac:dyDescent="0.3">
      <c r="A29" s="93"/>
      <c r="B29" s="94"/>
      <c r="C29" s="94"/>
      <c r="D29" s="94"/>
      <c r="E29" s="94"/>
      <c r="F29" s="128"/>
      <c r="G29" s="128"/>
      <c r="H29" s="127"/>
      <c r="I29" s="127"/>
      <c r="J29" s="127"/>
      <c r="K29" s="127"/>
      <c r="L29" s="127"/>
      <c r="M29" s="127"/>
      <c r="N29" s="95"/>
      <c r="O29" s="96"/>
    </row>
    <row r="30" spans="1:15" ht="16.5" customHeight="1" x14ac:dyDescent="0.3">
      <c r="A30" s="122" t="s">
        <v>26</v>
      </c>
      <c r="B30" s="119" t="s">
        <v>27</v>
      </c>
      <c r="C30" s="119" t="s">
        <v>28</v>
      </c>
      <c r="D30" s="118" t="s">
        <v>29</v>
      </c>
      <c r="E30" s="118"/>
      <c r="F30" s="118"/>
      <c r="G30" s="119" t="s">
        <v>30</v>
      </c>
      <c r="H30" s="118" t="s">
        <v>31</v>
      </c>
      <c r="I30" s="118"/>
      <c r="J30" s="118"/>
      <c r="K30" s="118"/>
      <c r="L30" s="118" t="s">
        <v>32</v>
      </c>
      <c r="M30" s="118"/>
      <c r="N30" s="118"/>
      <c r="O30" s="118"/>
    </row>
    <row r="31" spans="1:15" x14ac:dyDescent="0.3">
      <c r="A31" s="123"/>
      <c r="B31" s="126"/>
      <c r="C31" s="120"/>
      <c r="D31" s="69" t="s">
        <v>33</v>
      </c>
      <c r="E31" s="69" t="s">
        <v>34</v>
      </c>
      <c r="F31" s="69" t="s">
        <v>35</v>
      </c>
      <c r="G31" s="120"/>
      <c r="H31" s="69" t="s">
        <v>36</v>
      </c>
      <c r="I31" s="69" t="s">
        <v>37</v>
      </c>
      <c r="J31" s="69" t="s">
        <v>38</v>
      </c>
      <c r="K31" s="69" t="s">
        <v>39</v>
      </c>
      <c r="L31" s="69" t="s">
        <v>40</v>
      </c>
      <c r="M31" s="69" t="s">
        <v>41</v>
      </c>
      <c r="N31" s="69" t="s">
        <v>42</v>
      </c>
      <c r="O31" s="69" t="s">
        <v>43</v>
      </c>
    </row>
    <row r="32" spans="1:15" ht="38.25" customHeight="1" x14ac:dyDescent="0.3">
      <c r="A32" s="70">
        <v>1</v>
      </c>
      <c r="B32" s="71">
        <v>2</v>
      </c>
      <c r="C32" s="70">
        <v>3</v>
      </c>
      <c r="D32" s="70">
        <v>4</v>
      </c>
      <c r="E32" s="70">
        <v>5</v>
      </c>
      <c r="F32" s="70">
        <v>6</v>
      </c>
      <c r="G32" s="70">
        <v>7</v>
      </c>
      <c r="H32" s="70">
        <v>8</v>
      </c>
      <c r="I32" s="70">
        <v>9</v>
      </c>
      <c r="J32" s="70">
        <v>10</v>
      </c>
      <c r="K32" s="70">
        <v>11</v>
      </c>
      <c r="L32" s="70">
        <v>12</v>
      </c>
      <c r="M32" s="70">
        <v>13</v>
      </c>
      <c r="N32" s="70">
        <v>14</v>
      </c>
      <c r="O32" s="70">
        <v>15</v>
      </c>
    </row>
    <row r="33" spans="1:15" s="10" customFormat="1" ht="28.5" customHeight="1" x14ac:dyDescent="0.3">
      <c r="A33" s="72" t="s">
        <v>23</v>
      </c>
      <c r="B33" s="117" t="s">
        <v>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ht="16.5" customHeight="1" x14ac:dyDescent="0.3">
      <c r="A34" s="72" t="s">
        <v>25</v>
      </c>
      <c r="B34" s="117">
        <v>1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1:15" x14ac:dyDescent="0.3">
      <c r="A35" s="121" t="s">
        <v>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1:15" x14ac:dyDescent="0.3">
      <c r="A36" s="81" t="s">
        <v>97</v>
      </c>
      <c r="B36" s="82" t="s">
        <v>213</v>
      </c>
      <c r="C36" s="81">
        <v>60</v>
      </c>
      <c r="D36" s="83">
        <v>0.78</v>
      </c>
      <c r="E36" s="83">
        <v>5.0599999999999996</v>
      </c>
      <c r="F36" s="83">
        <v>4.1399999999999997</v>
      </c>
      <c r="G36" s="83">
        <v>7</v>
      </c>
      <c r="H36" s="83">
        <v>0.04</v>
      </c>
      <c r="I36" s="81">
        <v>3</v>
      </c>
      <c r="J36" s="81">
        <v>1200</v>
      </c>
      <c r="K36" s="83">
        <v>2.44</v>
      </c>
      <c r="L36" s="84">
        <v>17.3</v>
      </c>
      <c r="M36" s="83">
        <v>33.33</v>
      </c>
      <c r="N36" s="83">
        <v>22.87</v>
      </c>
      <c r="O36" s="83">
        <v>0.43</v>
      </c>
    </row>
    <row r="37" spans="1:15" x14ac:dyDescent="0.3">
      <c r="A37" s="81" t="s">
        <v>98</v>
      </c>
      <c r="B37" s="82" t="s">
        <v>207</v>
      </c>
      <c r="C37" s="81">
        <v>200</v>
      </c>
      <c r="D37" s="83">
        <v>15.81</v>
      </c>
      <c r="E37" s="83">
        <v>12.18</v>
      </c>
      <c r="F37" s="83">
        <v>24.75</v>
      </c>
      <c r="G37" s="83">
        <v>279.76</v>
      </c>
      <c r="H37" s="83">
        <v>0.24</v>
      </c>
      <c r="I37" s="83">
        <v>31.45</v>
      </c>
      <c r="J37" s="81">
        <v>14</v>
      </c>
      <c r="K37" s="83">
        <v>2.85</v>
      </c>
      <c r="L37" s="83">
        <v>26.16</v>
      </c>
      <c r="M37" s="83">
        <v>206.16</v>
      </c>
      <c r="N37" s="83">
        <v>49.09</v>
      </c>
      <c r="O37" s="83">
        <v>1.98</v>
      </c>
    </row>
    <row r="38" spans="1:15" x14ac:dyDescent="0.3">
      <c r="A38" s="81" t="s">
        <v>103</v>
      </c>
      <c r="B38" s="82" t="s">
        <v>57</v>
      </c>
      <c r="C38" s="81">
        <v>200</v>
      </c>
      <c r="D38" s="83">
        <v>0.16</v>
      </c>
      <c r="E38" s="83">
        <v>0.16</v>
      </c>
      <c r="F38" s="84">
        <v>14.9</v>
      </c>
      <c r="G38" s="83">
        <v>72.69</v>
      </c>
      <c r="H38" s="83">
        <v>0.01</v>
      </c>
      <c r="I38" s="81">
        <v>4</v>
      </c>
      <c r="J38" s="81">
        <v>2</v>
      </c>
      <c r="K38" s="83">
        <v>0.08</v>
      </c>
      <c r="L38" s="83">
        <v>6.73</v>
      </c>
      <c r="M38" s="84">
        <v>4.4000000000000004</v>
      </c>
      <c r="N38" s="84">
        <v>3.6</v>
      </c>
      <c r="O38" s="83">
        <v>0.91</v>
      </c>
    </row>
    <row r="39" spans="1:15" x14ac:dyDescent="0.3">
      <c r="A39" s="81"/>
      <c r="B39" s="82" t="s">
        <v>179</v>
      </c>
      <c r="C39" s="81">
        <v>50</v>
      </c>
      <c r="D39" s="81">
        <v>4</v>
      </c>
      <c r="E39" s="84">
        <v>0.5</v>
      </c>
      <c r="F39" s="81">
        <v>26</v>
      </c>
      <c r="G39" s="81">
        <v>125</v>
      </c>
      <c r="H39" s="83">
        <v>0.08</v>
      </c>
      <c r="I39" s="85"/>
      <c r="J39" s="85"/>
      <c r="K39" s="83">
        <v>0.65</v>
      </c>
      <c r="L39" s="84">
        <v>11.5</v>
      </c>
      <c r="M39" s="84">
        <v>43.5</v>
      </c>
      <c r="N39" s="84">
        <v>16.5</v>
      </c>
      <c r="O39" s="81">
        <v>1</v>
      </c>
    </row>
    <row r="40" spans="1:15" x14ac:dyDescent="0.3">
      <c r="A40" s="116" t="s">
        <v>44</v>
      </c>
      <c r="B40" s="116"/>
      <c r="C40" s="70">
        <f t="shared" ref="C40:O40" si="3">SUM(C36:C39)</f>
        <v>510</v>
      </c>
      <c r="D40" s="83">
        <f t="shared" si="3"/>
        <v>20.75</v>
      </c>
      <c r="E40" s="83">
        <f t="shared" si="3"/>
        <v>17.899999999999999</v>
      </c>
      <c r="F40" s="83">
        <f t="shared" si="3"/>
        <v>69.789999999999992</v>
      </c>
      <c r="G40" s="84">
        <f t="shared" si="3"/>
        <v>484.45</v>
      </c>
      <c r="H40" s="83">
        <f t="shared" si="3"/>
        <v>0.37</v>
      </c>
      <c r="I40" s="83">
        <f t="shared" si="3"/>
        <v>38.450000000000003</v>
      </c>
      <c r="J40" s="84">
        <f t="shared" si="3"/>
        <v>1216</v>
      </c>
      <c r="K40" s="83">
        <f t="shared" si="3"/>
        <v>6.0200000000000005</v>
      </c>
      <c r="L40" s="83">
        <f t="shared" si="3"/>
        <v>61.69</v>
      </c>
      <c r="M40" s="83">
        <f t="shared" si="3"/>
        <v>287.39</v>
      </c>
      <c r="N40" s="84">
        <f t="shared" si="3"/>
        <v>92.06</v>
      </c>
      <c r="O40" s="83">
        <f t="shared" si="3"/>
        <v>4.32</v>
      </c>
    </row>
    <row r="41" spans="1:15" x14ac:dyDescent="0.3">
      <c r="A41" s="121" t="s">
        <v>21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1:15" x14ac:dyDescent="0.3">
      <c r="A42" s="81" t="s">
        <v>109</v>
      </c>
      <c r="B42" s="82" t="s">
        <v>260</v>
      </c>
      <c r="C42" s="81">
        <v>60</v>
      </c>
      <c r="D42" s="83">
        <v>0.98</v>
      </c>
      <c r="E42" s="83">
        <v>2.3199999999999998</v>
      </c>
      <c r="F42" s="83">
        <v>5.85</v>
      </c>
      <c r="G42" s="83">
        <v>66</v>
      </c>
      <c r="H42" s="83">
        <v>0.04</v>
      </c>
      <c r="I42" s="83">
        <v>5.57</v>
      </c>
      <c r="J42" s="83">
        <v>321.77999999999997</v>
      </c>
      <c r="K42" s="83">
        <v>0.97</v>
      </c>
      <c r="L42" s="84">
        <v>10.8</v>
      </c>
      <c r="M42" s="83">
        <v>29.06</v>
      </c>
      <c r="N42" s="83">
        <v>13.48</v>
      </c>
      <c r="O42" s="83">
        <v>0.37</v>
      </c>
    </row>
    <row r="43" spans="1:15" x14ac:dyDescent="0.3">
      <c r="A43" s="81" t="s">
        <v>107</v>
      </c>
      <c r="B43" s="82" t="s">
        <v>183</v>
      </c>
      <c r="C43" s="81">
        <v>200</v>
      </c>
      <c r="D43" s="83">
        <v>4.1100000000000003</v>
      </c>
      <c r="E43" s="83">
        <v>5.75</v>
      </c>
      <c r="F43" s="83">
        <v>16.670000000000002</v>
      </c>
      <c r="G43" s="83">
        <v>135.19</v>
      </c>
      <c r="H43" s="83">
        <v>0.09</v>
      </c>
      <c r="I43" s="84">
        <v>13.2</v>
      </c>
      <c r="J43" s="84">
        <v>161.80000000000001</v>
      </c>
      <c r="K43" s="83">
        <v>1.99</v>
      </c>
      <c r="L43" s="83">
        <v>13.26</v>
      </c>
      <c r="M43" s="83">
        <v>51.11</v>
      </c>
      <c r="N43" s="83">
        <v>19.309999999999999</v>
      </c>
      <c r="O43" s="84">
        <v>0.8</v>
      </c>
    </row>
    <row r="44" spans="1:15" x14ac:dyDescent="0.3">
      <c r="A44" s="81" t="s">
        <v>94</v>
      </c>
      <c r="B44" s="82" t="s">
        <v>162</v>
      </c>
      <c r="C44" s="81">
        <v>90</v>
      </c>
      <c r="D44" s="83">
        <v>11.2</v>
      </c>
      <c r="E44" s="83">
        <v>5.8</v>
      </c>
      <c r="F44" s="83">
        <v>9.5</v>
      </c>
      <c r="G44" s="83">
        <v>188</v>
      </c>
      <c r="H44" s="84">
        <v>0.1</v>
      </c>
      <c r="I44" s="84">
        <v>0.5</v>
      </c>
      <c r="J44" s="83">
        <v>9.94</v>
      </c>
      <c r="K44" s="83">
        <v>0.75</v>
      </c>
      <c r="L44" s="83">
        <v>13.56</v>
      </c>
      <c r="M44" s="81">
        <v>139</v>
      </c>
      <c r="N44" s="83">
        <v>21.18</v>
      </c>
      <c r="O44" s="83">
        <v>1.04</v>
      </c>
    </row>
    <row r="45" spans="1:15" x14ac:dyDescent="0.3">
      <c r="A45" s="81" t="s">
        <v>95</v>
      </c>
      <c r="B45" s="82" t="s">
        <v>174</v>
      </c>
      <c r="C45" s="81">
        <v>150</v>
      </c>
      <c r="D45" s="83">
        <v>3.17</v>
      </c>
      <c r="E45" s="83">
        <v>6.46</v>
      </c>
      <c r="F45" s="83">
        <v>19.190000000000001</v>
      </c>
      <c r="G45" s="83">
        <v>148.63</v>
      </c>
      <c r="H45" s="83">
        <v>0.14000000000000001</v>
      </c>
      <c r="I45" s="83">
        <v>39.85</v>
      </c>
      <c r="J45" s="83">
        <v>703.69</v>
      </c>
      <c r="K45" s="83">
        <v>2.96</v>
      </c>
      <c r="L45" s="83">
        <v>44.13</v>
      </c>
      <c r="M45" s="83">
        <v>89.49</v>
      </c>
      <c r="N45" s="83">
        <v>42.11</v>
      </c>
      <c r="O45" s="83">
        <v>1.41</v>
      </c>
    </row>
    <row r="46" spans="1:15" x14ac:dyDescent="0.3">
      <c r="A46" s="81" t="s">
        <v>137</v>
      </c>
      <c r="B46" s="82" t="s">
        <v>138</v>
      </c>
      <c r="C46" s="81">
        <v>200</v>
      </c>
      <c r="D46" s="83">
        <v>0.54</v>
      </c>
      <c r="E46" s="83">
        <v>0.22</v>
      </c>
      <c r="F46" s="83">
        <v>18.71</v>
      </c>
      <c r="G46" s="83">
        <v>89.33</v>
      </c>
      <c r="H46" s="83">
        <v>0.01</v>
      </c>
      <c r="I46" s="81">
        <v>160</v>
      </c>
      <c r="J46" s="83">
        <v>130.72</v>
      </c>
      <c r="K46" s="83">
        <v>0.61</v>
      </c>
      <c r="L46" s="83">
        <v>9.93</v>
      </c>
      <c r="M46" s="83">
        <v>2.72</v>
      </c>
      <c r="N46" s="83">
        <v>2.72</v>
      </c>
      <c r="O46" s="83">
        <v>0.51</v>
      </c>
    </row>
    <row r="47" spans="1:15" ht="14.25" customHeight="1" x14ac:dyDescent="0.3">
      <c r="A47" s="81"/>
      <c r="B47" s="82" t="s">
        <v>179</v>
      </c>
      <c r="C47" s="81">
        <v>30</v>
      </c>
      <c r="D47" s="84">
        <v>2.4</v>
      </c>
      <c r="E47" s="84">
        <v>0.3</v>
      </c>
      <c r="F47" s="84">
        <v>15.6</v>
      </c>
      <c r="G47" s="81">
        <v>75</v>
      </c>
      <c r="H47" s="83">
        <v>0.05</v>
      </c>
      <c r="I47" s="85"/>
      <c r="J47" s="85"/>
      <c r="K47" s="83">
        <v>0.39</v>
      </c>
      <c r="L47" s="84">
        <v>6.9</v>
      </c>
      <c r="M47" s="84">
        <v>26.1</v>
      </c>
      <c r="N47" s="84">
        <v>9.9</v>
      </c>
      <c r="O47" s="84">
        <v>0.6</v>
      </c>
    </row>
    <row r="48" spans="1:15" x14ac:dyDescent="0.3">
      <c r="A48" s="81"/>
      <c r="B48" s="82" t="s">
        <v>180</v>
      </c>
      <c r="C48" s="81">
        <v>30</v>
      </c>
      <c r="D48" s="84">
        <v>2.4</v>
      </c>
      <c r="E48" s="84">
        <v>0.4</v>
      </c>
      <c r="F48" s="84">
        <v>16.8</v>
      </c>
      <c r="G48" s="81">
        <v>64</v>
      </c>
      <c r="H48" s="83">
        <v>7.0000000000000007E-2</v>
      </c>
      <c r="I48" s="85"/>
      <c r="J48" s="85"/>
      <c r="K48" s="83">
        <v>0.56000000000000005</v>
      </c>
      <c r="L48" s="84">
        <v>11.6</v>
      </c>
      <c r="M48" s="81">
        <v>60</v>
      </c>
      <c r="N48" s="84">
        <v>18.8</v>
      </c>
      <c r="O48" s="83">
        <v>1.56</v>
      </c>
    </row>
    <row r="49" spans="1:15" x14ac:dyDescent="0.3">
      <c r="A49" s="116" t="s">
        <v>45</v>
      </c>
      <c r="B49" s="116"/>
      <c r="C49" s="70">
        <f t="shared" ref="C49:O49" si="4">SUM(C42:C48)</f>
        <v>760</v>
      </c>
      <c r="D49" s="83">
        <f t="shared" si="4"/>
        <v>24.799999999999997</v>
      </c>
      <c r="E49" s="83">
        <f t="shared" si="4"/>
        <v>21.25</v>
      </c>
      <c r="F49" s="83">
        <f t="shared" si="4"/>
        <v>102.32000000000001</v>
      </c>
      <c r="G49" s="84">
        <f t="shared" si="4"/>
        <v>766.15</v>
      </c>
      <c r="H49" s="83">
        <f t="shared" si="4"/>
        <v>0.5</v>
      </c>
      <c r="I49" s="83">
        <f t="shared" si="4"/>
        <v>219.12</v>
      </c>
      <c r="J49" s="83">
        <f t="shared" si="4"/>
        <v>1327.93</v>
      </c>
      <c r="K49" s="83">
        <f t="shared" si="4"/>
        <v>8.23</v>
      </c>
      <c r="L49" s="83">
        <f t="shared" si="4"/>
        <v>110.18</v>
      </c>
      <c r="M49" s="83">
        <f t="shared" si="4"/>
        <v>397.48000000000008</v>
      </c>
      <c r="N49" s="81">
        <f t="shared" si="4"/>
        <v>127.5</v>
      </c>
      <c r="O49" s="83">
        <f t="shared" si="4"/>
        <v>6.2899999999999991</v>
      </c>
    </row>
    <row r="50" spans="1:15" x14ac:dyDescent="0.3">
      <c r="A50" s="121" t="s">
        <v>175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</row>
    <row r="51" spans="1:15" ht="12" customHeight="1" x14ac:dyDescent="0.3">
      <c r="A51" s="81" t="s">
        <v>177</v>
      </c>
      <c r="B51" s="82" t="s">
        <v>178</v>
      </c>
      <c r="C51" s="81">
        <v>45</v>
      </c>
      <c r="D51" s="83">
        <v>7.8</v>
      </c>
      <c r="E51" s="83">
        <v>4.2</v>
      </c>
      <c r="F51" s="84">
        <v>12.5</v>
      </c>
      <c r="G51" s="83">
        <v>119.9</v>
      </c>
      <c r="H51" s="84">
        <v>0.1</v>
      </c>
      <c r="I51" s="83">
        <v>0.08</v>
      </c>
      <c r="J51" s="83">
        <v>39.880000000000003</v>
      </c>
      <c r="K51" s="83">
        <v>0.57999999999999996</v>
      </c>
      <c r="L51" s="83">
        <v>117.84</v>
      </c>
      <c r="M51" s="83">
        <v>156.74</v>
      </c>
      <c r="N51" s="83">
        <v>24.24</v>
      </c>
      <c r="O51" s="83">
        <v>1.19</v>
      </c>
    </row>
    <row r="52" spans="1:15" x14ac:dyDescent="0.3">
      <c r="A52" s="81" t="s">
        <v>99</v>
      </c>
      <c r="B52" s="82" t="s">
        <v>48</v>
      </c>
      <c r="C52" s="81">
        <v>200</v>
      </c>
      <c r="D52" s="83">
        <v>2.94</v>
      </c>
      <c r="E52" s="83">
        <v>2.54</v>
      </c>
      <c r="F52" s="83">
        <v>15.92</v>
      </c>
      <c r="G52" s="83">
        <v>99.04</v>
      </c>
      <c r="H52" s="83">
        <v>0.04</v>
      </c>
      <c r="I52" s="84">
        <v>1.3</v>
      </c>
      <c r="J52" s="81">
        <v>22</v>
      </c>
      <c r="K52" s="84">
        <v>0.1</v>
      </c>
      <c r="L52" s="83">
        <v>120.54</v>
      </c>
      <c r="M52" s="81">
        <v>90</v>
      </c>
      <c r="N52" s="83">
        <v>14.05</v>
      </c>
      <c r="O52" s="83">
        <v>0.13</v>
      </c>
    </row>
    <row r="53" spans="1:15" x14ac:dyDescent="0.3">
      <c r="A53" s="81" t="s">
        <v>92</v>
      </c>
      <c r="B53" s="82" t="s">
        <v>161</v>
      </c>
      <c r="C53" s="81">
        <v>100</v>
      </c>
      <c r="D53" s="84">
        <v>0.8</v>
      </c>
      <c r="E53" s="84">
        <v>0.2</v>
      </c>
      <c r="F53" s="84">
        <v>7.5</v>
      </c>
      <c r="G53" s="81">
        <v>38</v>
      </c>
      <c r="H53" s="83">
        <v>0.06</v>
      </c>
      <c r="I53" s="81">
        <v>38</v>
      </c>
      <c r="J53" s="81">
        <v>10</v>
      </c>
      <c r="K53" s="84">
        <v>0.2</v>
      </c>
      <c r="L53" s="81">
        <v>35</v>
      </c>
      <c r="M53" s="81">
        <v>17</v>
      </c>
      <c r="N53" s="81">
        <v>11</v>
      </c>
      <c r="O53" s="84">
        <v>0.1</v>
      </c>
    </row>
    <row r="54" spans="1:15" x14ac:dyDescent="0.3">
      <c r="A54" s="116" t="s">
        <v>176</v>
      </c>
      <c r="B54" s="116"/>
      <c r="C54" s="70">
        <f t="shared" ref="C54:O54" si="5">SUM(C51:C53)</f>
        <v>345</v>
      </c>
      <c r="D54" s="83">
        <f t="shared" si="5"/>
        <v>11.540000000000001</v>
      </c>
      <c r="E54" s="83">
        <f t="shared" si="5"/>
        <v>6.94</v>
      </c>
      <c r="F54" s="83">
        <f t="shared" si="5"/>
        <v>35.92</v>
      </c>
      <c r="G54" s="83">
        <f t="shared" si="5"/>
        <v>256.94</v>
      </c>
      <c r="H54" s="83">
        <f t="shared" si="5"/>
        <v>0.2</v>
      </c>
      <c r="I54" s="83">
        <f t="shared" si="5"/>
        <v>39.380000000000003</v>
      </c>
      <c r="J54" s="83">
        <f t="shared" si="5"/>
        <v>71.88</v>
      </c>
      <c r="K54" s="83">
        <f t="shared" si="5"/>
        <v>0.87999999999999989</v>
      </c>
      <c r="L54" s="83">
        <f t="shared" si="5"/>
        <v>273.38</v>
      </c>
      <c r="M54" s="83">
        <f t="shared" si="5"/>
        <v>263.74</v>
      </c>
      <c r="N54" s="83">
        <f t="shared" si="5"/>
        <v>49.29</v>
      </c>
      <c r="O54" s="83">
        <f t="shared" si="5"/>
        <v>1.42</v>
      </c>
    </row>
    <row r="55" spans="1:15" x14ac:dyDescent="0.3">
      <c r="A55" s="116" t="s">
        <v>46</v>
      </c>
      <c r="B55" s="116"/>
      <c r="C55" s="91">
        <f>C40+C49+C54</f>
        <v>1615</v>
      </c>
      <c r="D55" s="83">
        <v>49.28</v>
      </c>
      <c r="E55" s="83">
        <v>45.16</v>
      </c>
      <c r="F55" s="83">
        <v>165</v>
      </c>
      <c r="G55" s="84">
        <v>1278.0999999999999</v>
      </c>
      <c r="H55" s="83">
        <v>1.32</v>
      </c>
      <c r="I55" s="83">
        <v>220.92</v>
      </c>
      <c r="J55" s="83">
        <v>1949.86</v>
      </c>
      <c r="K55" s="83">
        <v>11.98</v>
      </c>
      <c r="L55" s="83">
        <v>166.83</v>
      </c>
      <c r="M55" s="83">
        <v>742.69</v>
      </c>
      <c r="N55" s="84">
        <v>278.7</v>
      </c>
      <c r="O55" s="83">
        <v>12.62</v>
      </c>
    </row>
    <row r="56" spans="1:15" s="10" customFormat="1" x14ac:dyDescent="0.3">
      <c r="A56" s="97"/>
      <c r="B56" s="98"/>
      <c r="C56" s="98"/>
      <c r="D56" s="98"/>
      <c r="E56" s="98"/>
      <c r="F56" s="124"/>
      <c r="G56" s="124"/>
      <c r="H56" s="125"/>
      <c r="I56" s="125"/>
      <c r="J56" s="125"/>
      <c r="K56" s="125"/>
      <c r="L56" s="125"/>
      <c r="M56" s="125"/>
      <c r="N56" s="99"/>
      <c r="O56" s="100"/>
    </row>
    <row r="57" spans="1:15" s="10" customFormat="1" x14ac:dyDescent="0.3">
      <c r="A57" s="97"/>
      <c r="B57" s="98"/>
      <c r="C57" s="98"/>
      <c r="D57" s="98"/>
      <c r="E57" s="98"/>
      <c r="F57" s="124"/>
      <c r="G57" s="124"/>
      <c r="H57" s="125"/>
      <c r="I57" s="125"/>
      <c r="J57" s="125"/>
      <c r="K57" s="125"/>
      <c r="L57" s="125"/>
      <c r="M57" s="125"/>
      <c r="N57" s="99"/>
      <c r="O57" s="100"/>
    </row>
    <row r="58" spans="1:15" s="10" customFormat="1" ht="15" customHeight="1" x14ac:dyDescent="0.3">
      <c r="A58" s="122" t="s">
        <v>26</v>
      </c>
      <c r="B58" s="119" t="s">
        <v>27</v>
      </c>
      <c r="C58" s="119" t="s">
        <v>28</v>
      </c>
      <c r="D58" s="118" t="s">
        <v>29</v>
      </c>
      <c r="E58" s="118"/>
      <c r="F58" s="118"/>
      <c r="G58" s="119" t="s">
        <v>30</v>
      </c>
      <c r="H58" s="118" t="s">
        <v>31</v>
      </c>
      <c r="I58" s="118"/>
      <c r="J58" s="118"/>
      <c r="K58" s="118"/>
      <c r="L58" s="118" t="s">
        <v>32</v>
      </c>
      <c r="M58" s="118"/>
      <c r="N58" s="118"/>
      <c r="O58" s="118"/>
    </row>
    <row r="59" spans="1:15" x14ac:dyDescent="0.3">
      <c r="A59" s="123"/>
      <c r="B59" s="126"/>
      <c r="C59" s="120"/>
      <c r="D59" s="69" t="s">
        <v>33</v>
      </c>
      <c r="E59" s="69" t="s">
        <v>34</v>
      </c>
      <c r="F59" s="69" t="s">
        <v>35</v>
      </c>
      <c r="G59" s="120"/>
      <c r="H59" s="69" t="s">
        <v>36</v>
      </c>
      <c r="I59" s="69" t="s">
        <v>37</v>
      </c>
      <c r="J59" s="69" t="s">
        <v>38</v>
      </c>
      <c r="K59" s="69" t="s">
        <v>39</v>
      </c>
      <c r="L59" s="69" t="s">
        <v>40</v>
      </c>
      <c r="M59" s="69" t="s">
        <v>41</v>
      </c>
      <c r="N59" s="69" t="s">
        <v>42</v>
      </c>
      <c r="O59" s="69" t="s">
        <v>43</v>
      </c>
    </row>
    <row r="60" spans="1:15" x14ac:dyDescent="0.3">
      <c r="A60" s="70">
        <v>1</v>
      </c>
      <c r="B60" s="71">
        <v>2</v>
      </c>
      <c r="C60" s="70">
        <v>3</v>
      </c>
      <c r="D60" s="70">
        <v>4</v>
      </c>
      <c r="E60" s="70">
        <v>5</v>
      </c>
      <c r="F60" s="70">
        <v>6</v>
      </c>
      <c r="G60" s="70">
        <v>7</v>
      </c>
      <c r="H60" s="70">
        <v>8</v>
      </c>
      <c r="I60" s="70">
        <v>9</v>
      </c>
      <c r="J60" s="70">
        <v>10</v>
      </c>
      <c r="K60" s="70">
        <v>11</v>
      </c>
      <c r="L60" s="70">
        <v>12</v>
      </c>
      <c r="M60" s="70">
        <v>13</v>
      </c>
      <c r="N60" s="70">
        <v>14</v>
      </c>
      <c r="O60" s="70">
        <v>15</v>
      </c>
    </row>
    <row r="61" spans="1:15" x14ac:dyDescent="0.3">
      <c r="A61" s="72" t="s">
        <v>23</v>
      </c>
      <c r="B61" s="117" t="s">
        <v>50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</row>
    <row r="62" spans="1:15" x14ac:dyDescent="0.3">
      <c r="A62" s="72" t="s">
        <v>25</v>
      </c>
      <c r="B62" s="117">
        <v>1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</row>
    <row r="63" spans="1:15" ht="36" customHeight="1" x14ac:dyDescent="0.3">
      <c r="A63" s="121" t="s">
        <v>0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1:15" x14ac:dyDescent="0.3">
      <c r="A64" s="121" t="s">
        <v>0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</row>
    <row r="65" spans="1:15" x14ac:dyDescent="0.3">
      <c r="A65" s="81" t="s">
        <v>104</v>
      </c>
      <c r="B65" s="82" t="s">
        <v>83</v>
      </c>
      <c r="C65" s="81">
        <v>60</v>
      </c>
      <c r="D65" s="83">
        <v>0.48</v>
      </c>
      <c r="E65" s="83">
        <v>0.06</v>
      </c>
      <c r="F65" s="84">
        <v>1.5</v>
      </c>
      <c r="G65" s="84">
        <v>8.4</v>
      </c>
      <c r="H65" s="83">
        <v>0.02</v>
      </c>
      <c r="I65" s="81">
        <v>6</v>
      </c>
      <c r="J65" s="81">
        <v>6</v>
      </c>
      <c r="K65" s="83">
        <v>0.06</v>
      </c>
      <c r="L65" s="84">
        <v>10.199999999999999</v>
      </c>
      <c r="M65" s="81">
        <v>18</v>
      </c>
      <c r="N65" s="84">
        <v>8.4</v>
      </c>
      <c r="O65" s="84">
        <v>0.3</v>
      </c>
    </row>
    <row r="66" spans="1:15" x14ac:dyDescent="0.3">
      <c r="A66" s="81" t="s">
        <v>160</v>
      </c>
      <c r="B66" s="82" t="s">
        <v>167</v>
      </c>
      <c r="C66" s="81">
        <v>150</v>
      </c>
      <c r="D66" s="83">
        <v>17.73</v>
      </c>
      <c r="E66" s="83">
        <v>8.86</v>
      </c>
      <c r="F66" s="83">
        <v>14.51</v>
      </c>
      <c r="G66" s="83">
        <v>209.11</v>
      </c>
      <c r="H66" s="83">
        <v>0.17</v>
      </c>
      <c r="I66" s="81">
        <v>17</v>
      </c>
      <c r="J66" s="83">
        <v>153.18</v>
      </c>
      <c r="K66" s="83">
        <v>0.63</v>
      </c>
      <c r="L66" s="83">
        <v>90.86</v>
      </c>
      <c r="M66" s="83">
        <v>237.64</v>
      </c>
      <c r="N66" s="83">
        <v>59.33</v>
      </c>
      <c r="O66" s="83">
        <v>2.54</v>
      </c>
    </row>
    <row r="67" spans="1:15" s="10" customFormat="1" x14ac:dyDescent="0.3">
      <c r="A67" s="81" t="s">
        <v>112</v>
      </c>
      <c r="B67" s="82" t="s">
        <v>55</v>
      </c>
      <c r="C67" s="81">
        <v>200</v>
      </c>
      <c r="D67" s="83">
        <v>3.58</v>
      </c>
      <c r="E67" s="83">
        <v>2.85</v>
      </c>
      <c r="F67" s="83">
        <v>15.71</v>
      </c>
      <c r="G67" s="83">
        <v>104.05</v>
      </c>
      <c r="H67" s="83">
        <v>0.04</v>
      </c>
      <c r="I67" s="83">
        <v>1.17</v>
      </c>
      <c r="J67" s="83">
        <v>19.920000000000002</v>
      </c>
      <c r="K67" s="84">
        <v>0.1</v>
      </c>
      <c r="L67" s="83">
        <v>113.45</v>
      </c>
      <c r="M67" s="84">
        <v>107.2</v>
      </c>
      <c r="N67" s="84">
        <v>29.6</v>
      </c>
      <c r="O67" s="81">
        <v>1</v>
      </c>
    </row>
    <row r="68" spans="1:15" s="10" customFormat="1" x14ac:dyDescent="0.3">
      <c r="A68" s="81"/>
      <c r="B68" s="82" t="s">
        <v>179</v>
      </c>
      <c r="C68" s="81">
        <v>50</v>
      </c>
      <c r="D68" s="81">
        <v>4</v>
      </c>
      <c r="E68" s="84">
        <v>0.5</v>
      </c>
      <c r="F68" s="81">
        <v>26</v>
      </c>
      <c r="G68" s="81">
        <v>125</v>
      </c>
      <c r="H68" s="83">
        <v>0.08</v>
      </c>
      <c r="I68" s="85"/>
      <c r="J68" s="85"/>
      <c r="K68" s="83">
        <v>0.65</v>
      </c>
      <c r="L68" s="84">
        <v>11.5</v>
      </c>
      <c r="M68" s="84">
        <v>43.5</v>
      </c>
      <c r="N68" s="84">
        <v>16.5</v>
      </c>
      <c r="O68" s="81">
        <v>1</v>
      </c>
    </row>
    <row r="69" spans="1:15" s="10" customFormat="1" x14ac:dyDescent="0.3">
      <c r="A69" s="81" t="s">
        <v>92</v>
      </c>
      <c r="B69" s="82" t="s">
        <v>52</v>
      </c>
      <c r="C69" s="81">
        <v>100</v>
      </c>
      <c r="D69" s="84">
        <v>0.6</v>
      </c>
      <c r="E69" s="84">
        <v>0.6</v>
      </c>
      <c r="F69" s="84">
        <v>14.7</v>
      </c>
      <c r="G69" s="84">
        <v>48</v>
      </c>
      <c r="H69" s="83">
        <v>0.05</v>
      </c>
      <c r="I69" s="81">
        <v>15</v>
      </c>
      <c r="J69" s="84">
        <v>7.5</v>
      </c>
      <c r="K69" s="84">
        <v>0.3</v>
      </c>
      <c r="L69" s="81">
        <v>24</v>
      </c>
      <c r="M69" s="84">
        <v>16.5</v>
      </c>
      <c r="N69" s="84">
        <v>13.5</v>
      </c>
      <c r="O69" s="84">
        <v>3.3</v>
      </c>
    </row>
    <row r="70" spans="1:15" s="10" customFormat="1" x14ac:dyDescent="0.3">
      <c r="A70" s="116" t="s">
        <v>44</v>
      </c>
      <c r="B70" s="116"/>
      <c r="C70" s="70">
        <f>SUM(C65:C69)</f>
        <v>560</v>
      </c>
      <c r="D70" s="74">
        <f t="shared" ref="D70:O70" si="6">SUM(D65:D69)</f>
        <v>26.39</v>
      </c>
      <c r="E70" s="74">
        <f t="shared" si="6"/>
        <v>12.87</v>
      </c>
      <c r="F70" s="74">
        <f t="shared" si="6"/>
        <v>72.42</v>
      </c>
      <c r="G70" s="74">
        <f t="shared" si="6"/>
        <v>494.56</v>
      </c>
      <c r="H70" s="74">
        <f t="shared" si="6"/>
        <v>0.36</v>
      </c>
      <c r="I70" s="74">
        <f t="shared" si="6"/>
        <v>39.17</v>
      </c>
      <c r="J70" s="74">
        <f t="shared" si="6"/>
        <v>186.60000000000002</v>
      </c>
      <c r="K70" s="74">
        <f t="shared" si="6"/>
        <v>1.74</v>
      </c>
      <c r="L70" s="74">
        <f t="shared" si="6"/>
        <v>250.01</v>
      </c>
      <c r="M70" s="74">
        <f t="shared" si="6"/>
        <v>422.84</v>
      </c>
      <c r="N70" s="74">
        <f t="shared" si="6"/>
        <v>127.33000000000001</v>
      </c>
      <c r="O70" s="74">
        <f t="shared" si="6"/>
        <v>8.14</v>
      </c>
    </row>
    <row r="71" spans="1:15" x14ac:dyDescent="0.3">
      <c r="A71" s="121" t="s">
        <v>21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1:15" x14ac:dyDescent="0.3">
      <c r="A72" s="81" t="s">
        <v>208</v>
      </c>
      <c r="B72" s="82" t="s">
        <v>209</v>
      </c>
      <c r="C72" s="81">
        <v>60</v>
      </c>
      <c r="D72" s="83">
        <v>0.69</v>
      </c>
      <c r="E72" s="83">
        <v>5.13</v>
      </c>
      <c r="F72" s="83">
        <v>4.33</v>
      </c>
      <c r="G72" s="83">
        <v>7</v>
      </c>
      <c r="H72" s="83">
        <v>0.02</v>
      </c>
      <c r="I72" s="84">
        <v>12.7</v>
      </c>
      <c r="J72" s="83">
        <v>161.74</v>
      </c>
      <c r="K72" s="83">
        <v>2.31</v>
      </c>
      <c r="L72" s="83">
        <v>20.74</v>
      </c>
      <c r="M72" s="83">
        <v>17.62</v>
      </c>
      <c r="N72" s="83">
        <v>10.39</v>
      </c>
      <c r="O72" s="83">
        <v>0.78</v>
      </c>
    </row>
    <row r="73" spans="1:15" ht="49.5" x14ac:dyDescent="0.3">
      <c r="A73" s="81" t="s">
        <v>114</v>
      </c>
      <c r="B73" s="82" t="s">
        <v>214</v>
      </c>
      <c r="C73" s="81">
        <v>210</v>
      </c>
      <c r="D73" s="83">
        <v>3.96</v>
      </c>
      <c r="E73" s="83">
        <v>6.14</v>
      </c>
      <c r="F73" s="83">
        <v>9.7100000000000009</v>
      </c>
      <c r="G73" s="83">
        <v>140.61000000000001</v>
      </c>
      <c r="H73" s="83">
        <v>7.0000000000000007E-2</v>
      </c>
      <c r="I73" s="83">
        <v>31.29</v>
      </c>
      <c r="J73" s="83">
        <v>232.46</v>
      </c>
      <c r="K73" s="83">
        <v>1.51</v>
      </c>
      <c r="L73" s="83">
        <v>44.06</v>
      </c>
      <c r="M73" s="83">
        <v>53.29</v>
      </c>
      <c r="N73" s="83">
        <v>22.48</v>
      </c>
      <c r="O73" s="84">
        <v>0.8</v>
      </c>
    </row>
    <row r="74" spans="1:15" x14ac:dyDescent="0.3">
      <c r="A74" s="81" t="s">
        <v>127</v>
      </c>
      <c r="B74" s="82" t="s">
        <v>169</v>
      </c>
      <c r="C74" s="81">
        <v>90</v>
      </c>
      <c r="D74" s="83">
        <v>15.659999999999998</v>
      </c>
      <c r="E74" s="83">
        <v>9.5399999999999991</v>
      </c>
      <c r="F74" s="83">
        <v>13.13</v>
      </c>
      <c r="G74" s="83">
        <v>187.11</v>
      </c>
      <c r="H74" s="83">
        <v>0.11</v>
      </c>
      <c r="I74" s="84">
        <v>0.2</v>
      </c>
      <c r="J74" s="83">
        <v>31.95</v>
      </c>
      <c r="K74" s="83">
        <v>1.8800000000000001</v>
      </c>
      <c r="L74" s="83">
        <v>32.36</v>
      </c>
      <c r="M74" s="83">
        <v>159.35</v>
      </c>
      <c r="N74" s="83">
        <v>26.740000000000002</v>
      </c>
      <c r="O74" s="83">
        <v>1.53</v>
      </c>
    </row>
    <row r="75" spans="1:15" x14ac:dyDescent="0.3">
      <c r="A75" s="81" t="s">
        <v>102</v>
      </c>
      <c r="B75" s="82" t="s">
        <v>49</v>
      </c>
      <c r="C75" s="81">
        <v>150</v>
      </c>
      <c r="D75" s="83">
        <v>6.57</v>
      </c>
      <c r="E75" s="83">
        <v>3.17</v>
      </c>
      <c r="F75" s="83">
        <v>29.72</v>
      </c>
      <c r="G75" s="83">
        <v>173.38</v>
      </c>
      <c r="H75" s="83">
        <v>0.22</v>
      </c>
      <c r="I75" s="85"/>
      <c r="J75" s="83">
        <v>10.039999999999999</v>
      </c>
      <c r="K75" s="83">
        <v>0.44</v>
      </c>
      <c r="L75" s="83">
        <v>11.62</v>
      </c>
      <c r="M75" s="83">
        <v>155.71</v>
      </c>
      <c r="N75" s="83">
        <v>104.05</v>
      </c>
      <c r="O75" s="83">
        <v>3.49</v>
      </c>
    </row>
    <row r="76" spans="1:15" x14ac:dyDescent="0.3">
      <c r="A76" s="81" t="s">
        <v>103</v>
      </c>
      <c r="B76" s="82" t="s">
        <v>57</v>
      </c>
      <c r="C76" s="81">
        <v>200</v>
      </c>
      <c r="D76" s="83">
        <v>0.16</v>
      </c>
      <c r="E76" s="83">
        <v>0.16</v>
      </c>
      <c r="F76" s="84">
        <v>14.9</v>
      </c>
      <c r="G76" s="83">
        <v>72.69</v>
      </c>
      <c r="H76" s="83">
        <v>0.01</v>
      </c>
      <c r="I76" s="81">
        <v>4</v>
      </c>
      <c r="J76" s="81">
        <v>2</v>
      </c>
      <c r="K76" s="83">
        <v>0.08</v>
      </c>
      <c r="L76" s="83">
        <v>6.73</v>
      </c>
      <c r="M76" s="84">
        <v>4.4000000000000004</v>
      </c>
      <c r="N76" s="84">
        <v>3.6</v>
      </c>
      <c r="O76" s="83">
        <v>0.91</v>
      </c>
    </row>
    <row r="77" spans="1:15" ht="19.5" customHeight="1" x14ac:dyDescent="0.3">
      <c r="A77" s="81"/>
      <c r="B77" s="82" t="s">
        <v>179</v>
      </c>
      <c r="C77" s="81">
        <v>30</v>
      </c>
      <c r="D77" s="84">
        <v>2.4</v>
      </c>
      <c r="E77" s="84">
        <v>0.3</v>
      </c>
      <c r="F77" s="84">
        <v>15.6</v>
      </c>
      <c r="G77" s="81">
        <v>75</v>
      </c>
      <c r="H77" s="83">
        <v>0.05</v>
      </c>
      <c r="I77" s="85"/>
      <c r="J77" s="85"/>
      <c r="K77" s="83">
        <v>0.39</v>
      </c>
      <c r="L77" s="84">
        <v>6.9</v>
      </c>
      <c r="M77" s="84">
        <v>26.1</v>
      </c>
      <c r="N77" s="84">
        <v>9.9</v>
      </c>
      <c r="O77" s="84">
        <v>0.6</v>
      </c>
    </row>
    <row r="78" spans="1:15" x14ac:dyDescent="0.3">
      <c r="A78" s="81"/>
      <c r="B78" s="82" t="s">
        <v>180</v>
      </c>
      <c r="C78" s="81">
        <v>40</v>
      </c>
      <c r="D78" s="84">
        <v>2.4</v>
      </c>
      <c r="E78" s="84">
        <v>0.4</v>
      </c>
      <c r="F78" s="84">
        <v>16.8</v>
      </c>
      <c r="G78" s="81">
        <v>80</v>
      </c>
      <c r="H78" s="83">
        <v>7.0000000000000007E-2</v>
      </c>
      <c r="I78" s="85"/>
      <c r="J78" s="85"/>
      <c r="K78" s="83">
        <v>0.56000000000000005</v>
      </c>
      <c r="L78" s="84">
        <v>11.6</v>
      </c>
      <c r="M78" s="81">
        <v>60</v>
      </c>
      <c r="N78" s="84">
        <v>18.8</v>
      </c>
      <c r="O78" s="83">
        <v>1.56</v>
      </c>
    </row>
    <row r="79" spans="1:15" x14ac:dyDescent="0.3">
      <c r="A79" s="116" t="s">
        <v>45</v>
      </c>
      <c r="B79" s="116"/>
      <c r="C79" s="70">
        <f t="shared" ref="C79:O79" si="7">SUM(C72:C78)</f>
        <v>780</v>
      </c>
      <c r="D79" s="83">
        <f t="shared" si="7"/>
        <v>31.839999999999996</v>
      </c>
      <c r="E79" s="83">
        <f t="shared" si="7"/>
        <v>24.839999999999996</v>
      </c>
      <c r="F79" s="83">
        <f t="shared" si="7"/>
        <v>104.19</v>
      </c>
      <c r="G79" s="83">
        <f t="shared" si="7"/>
        <v>735.79</v>
      </c>
      <c r="H79" s="83">
        <f t="shared" si="7"/>
        <v>0.55000000000000004</v>
      </c>
      <c r="I79" s="83">
        <f t="shared" si="7"/>
        <v>48.19</v>
      </c>
      <c r="J79" s="83">
        <f t="shared" si="7"/>
        <v>438.19000000000005</v>
      </c>
      <c r="K79" s="83">
        <f t="shared" si="7"/>
        <v>7.17</v>
      </c>
      <c r="L79" s="83">
        <f t="shared" si="7"/>
        <v>134.01000000000002</v>
      </c>
      <c r="M79" s="83">
        <f t="shared" si="7"/>
        <v>476.47</v>
      </c>
      <c r="N79" s="83">
        <f t="shared" si="7"/>
        <v>195.96</v>
      </c>
      <c r="O79" s="84">
        <f t="shared" si="7"/>
        <v>9.6700000000000017</v>
      </c>
    </row>
    <row r="80" spans="1:15" x14ac:dyDescent="0.3">
      <c r="A80" s="121" t="s">
        <v>175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</row>
    <row r="81" spans="1:15" x14ac:dyDescent="0.3">
      <c r="A81" s="81" t="s">
        <v>177</v>
      </c>
      <c r="B81" s="82" t="s">
        <v>178</v>
      </c>
      <c r="C81" s="81">
        <v>45</v>
      </c>
      <c r="D81" s="83">
        <v>7.8</v>
      </c>
      <c r="E81" s="83">
        <v>4.2</v>
      </c>
      <c r="F81" s="84">
        <v>12.5</v>
      </c>
      <c r="G81" s="83">
        <v>119.9</v>
      </c>
      <c r="H81" s="84">
        <v>0.1</v>
      </c>
      <c r="I81" s="83">
        <v>0.08</v>
      </c>
      <c r="J81" s="83">
        <v>39.880000000000003</v>
      </c>
      <c r="K81" s="83">
        <v>0.57999999999999996</v>
      </c>
      <c r="L81" s="83">
        <v>117.84</v>
      </c>
      <c r="M81" s="83">
        <v>156.74</v>
      </c>
      <c r="N81" s="83">
        <v>24.24</v>
      </c>
      <c r="O81" s="83">
        <v>1.19</v>
      </c>
    </row>
    <row r="82" spans="1:15" x14ac:dyDescent="0.3">
      <c r="A82" s="81" t="s">
        <v>105</v>
      </c>
      <c r="B82" s="82" t="s">
        <v>182</v>
      </c>
      <c r="C82" s="81">
        <v>200</v>
      </c>
      <c r="D82" s="83">
        <v>2.94</v>
      </c>
      <c r="E82" s="83">
        <v>2.54</v>
      </c>
      <c r="F82" s="83">
        <v>15.92</v>
      </c>
      <c r="G82" s="83">
        <v>99.04</v>
      </c>
      <c r="H82" s="83">
        <v>0.04</v>
      </c>
      <c r="I82" s="84">
        <v>1.3</v>
      </c>
      <c r="J82" s="81">
        <v>22</v>
      </c>
      <c r="K82" s="84">
        <v>0.1</v>
      </c>
      <c r="L82" s="83">
        <v>120.54</v>
      </c>
      <c r="M82" s="81">
        <v>90</v>
      </c>
      <c r="N82" s="83">
        <v>14.05</v>
      </c>
      <c r="O82" s="83">
        <v>0.13</v>
      </c>
    </row>
    <row r="83" spans="1:15" s="10" customFormat="1" x14ac:dyDescent="0.3">
      <c r="A83" s="81" t="s">
        <v>92</v>
      </c>
      <c r="B83" s="82" t="s">
        <v>161</v>
      </c>
      <c r="C83" s="81">
        <v>100</v>
      </c>
      <c r="D83" s="84">
        <v>0.8</v>
      </c>
      <c r="E83" s="84">
        <v>0.2</v>
      </c>
      <c r="F83" s="84">
        <v>7.5</v>
      </c>
      <c r="G83" s="81">
        <v>38</v>
      </c>
      <c r="H83" s="83">
        <v>0.06</v>
      </c>
      <c r="I83" s="81">
        <v>38</v>
      </c>
      <c r="J83" s="81">
        <v>10</v>
      </c>
      <c r="K83" s="84">
        <v>0.2</v>
      </c>
      <c r="L83" s="81">
        <v>35</v>
      </c>
      <c r="M83" s="81">
        <v>17</v>
      </c>
      <c r="N83" s="81">
        <v>11</v>
      </c>
      <c r="O83" s="84">
        <v>0.1</v>
      </c>
    </row>
    <row r="84" spans="1:15" s="10" customFormat="1" x14ac:dyDescent="0.3">
      <c r="A84" s="116" t="s">
        <v>176</v>
      </c>
      <c r="B84" s="116"/>
      <c r="C84" s="70">
        <f t="shared" ref="C84" si="8">SUM(C81:C83)</f>
        <v>345</v>
      </c>
      <c r="D84" s="83">
        <f t="shared" ref="D84" si="9">SUM(D81:D83)</f>
        <v>11.540000000000001</v>
      </c>
      <c r="E84" s="83">
        <f t="shared" ref="E84" si="10">SUM(E81:E83)</f>
        <v>6.94</v>
      </c>
      <c r="F84" s="83">
        <f t="shared" ref="F84" si="11">SUM(F81:F83)</f>
        <v>35.92</v>
      </c>
      <c r="G84" s="83">
        <f t="shared" ref="G84" si="12">SUM(G81:G83)</f>
        <v>256.94</v>
      </c>
      <c r="H84" s="83">
        <f t="shared" ref="H84" si="13">SUM(H81:H83)</f>
        <v>0.2</v>
      </c>
      <c r="I84" s="83">
        <f t="shared" ref="I84" si="14">SUM(I81:I83)</f>
        <v>39.380000000000003</v>
      </c>
      <c r="J84" s="83">
        <f t="shared" ref="J84" si="15">SUM(J81:J83)</f>
        <v>71.88</v>
      </c>
      <c r="K84" s="83">
        <f t="shared" ref="K84" si="16">SUM(K81:K83)</f>
        <v>0.87999999999999989</v>
      </c>
      <c r="L84" s="83">
        <f t="shared" ref="L84" si="17">SUM(L81:L83)</f>
        <v>273.38</v>
      </c>
      <c r="M84" s="83">
        <f t="shared" ref="M84" si="18">SUM(M81:M83)</f>
        <v>263.74</v>
      </c>
      <c r="N84" s="83">
        <f t="shared" ref="N84" si="19">SUM(N81:N83)</f>
        <v>49.29</v>
      </c>
      <c r="O84" s="83">
        <f t="shared" ref="O84" si="20">SUM(O81:O83)</f>
        <v>1.42</v>
      </c>
    </row>
    <row r="85" spans="1:15" s="10" customFormat="1" x14ac:dyDescent="0.3">
      <c r="A85" s="116" t="s">
        <v>46</v>
      </c>
      <c r="B85" s="116"/>
      <c r="C85" s="91">
        <f>C70+C79+C84</f>
        <v>1685</v>
      </c>
      <c r="D85" s="92">
        <f t="shared" ref="D85:O85" si="21">D70+D79+D84</f>
        <v>69.77</v>
      </c>
      <c r="E85" s="92">
        <f t="shared" si="21"/>
        <v>44.649999999999991</v>
      </c>
      <c r="F85" s="92">
        <f t="shared" si="21"/>
        <v>212.53000000000003</v>
      </c>
      <c r="G85" s="92">
        <f t="shared" si="21"/>
        <v>1487.29</v>
      </c>
      <c r="H85" s="92">
        <f t="shared" si="21"/>
        <v>1.1100000000000001</v>
      </c>
      <c r="I85" s="92">
        <f t="shared" si="21"/>
        <v>126.74000000000001</v>
      </c>
      <c r="J85" s="92">
        <f t="shared" si="21"/>
        <v>696.67000000000007</v>
      </c>
      <c r="K85" s="92">
        <f t="shared" si="21"/>
        <v>9.7899999999999991</v>
      </c>
      <c r="L85" s="92">
        <f t="shared" si="21"/>
        <v>657.4</v>
      </c>
      <c r="M85" s="92">
        <f t="shared" si="21"/>
        <v>1163.05</v>
      </c>
      <c r="N85" s="92">
        <f t="shared" si="21"/>
        <v>372.58000000000004</v>
      </c>
      <c r="O85" s="92">
        <f t="shared" si="21"/>
        <v>19.230000000000004</v>
      </c>
    </row>
    <row r="86" spans="1:15" s="10" customFormat="1" x14ac:dyDescent="0.3">
      <c r="A86" s="97"/>
      <c r="B86" s="101"/>
      <c r="C86" s="101"/>
      <c r="D86" s="98"/>
      <c r="E86" s="98"/>
      <c r="F86" s="102"/>
      <c r="G86" s="102"/>
      <c r="H86" s="98"/>
      <c r="I86" s="98"/>
      <c r="J86" s="98"/>
      <c r="K86" s="98"/>
      <c r="L86" s="98"/>
      <c r="M86" s="98"/>
      <c r="N86" s="99"/>
      <c r="O86" s="100"/>
    </row>
    <row r="87" spans="1:15" s="10" customFormat="1" x14ac:dyDescent="0.3">
      <c r="A87" s="97"/>
      <c r="B87" s="101"/>
      <c r="C87" s="98"/>
      <c r="D87" s="98"/>
      <c r="E87" s="98"/>
      <c r="F87" s="102"/>
      <c r="G87" s="102"/>
      <c r="H87" s="98"/>
      <c r="I87" s="98"/>
      <c r="J87" s="98"/>
      <c r="K87" s="98"/>
      <c r="L87" s="98"/>
      <c r="M87" s="98"/>
      <c r="N87" s="99"/>
      <c r="O87" s="100"/>
    </row>
    <row r="88" spans="1:15" x14ac:dyDescent="0.3">
      <c r="A88" s="122" t="s">
        <v>26</v>
      </c>
      <c r="B88" s="119" t="s">
        <v>27</v>
      </c>
      <c r="C88" s="119" t="s">
        <v>28</v>
      </c>
      <c r="D88" s="118" t="s">
        <v>29</v>
      </c>
      <c r="E88" s="118"/>
      <c r="F88" s="118"/>
      <c r="G88" s="119" t="s">
        <v>30</v>
      </c>
      <c r="H88" s="118" t="s">
        <v>31</v>
      </c>
      <c r="I88" s="118"/>
      <c r="J88" s="118"/>
      <c r="K88" s="118"/>
      <c r="L88" s="118" t="s">
        <v>32</v>
      </c>
      <c r="M88" s="118"/>
      <c r="N88" s="118"/>
      <c r="O88" s="118"/>
    </row>
    <row r="89" spans="1:15" x14ac:dyDescent="0.3">
      <c r="A89" s="123"/>
      <c r="B89" s="126"/>
      <c r="C89" s="120"/>
      <c r="D89" s="69" t="s">
        <v>33</v>
      </c>
      <c r="E89" s="69" t="s">
        <v>34</v>
      </c>
      <c r="F89" s="69" t="s">
        <v>35</v>
      </c>
      <c r="G89" s="120"/>
      <c r="H89" s="69" t="s">
        <v>36</v>
      </c>
      <c r="I89" s="69" t="s">
        <v>37</v>
      </c>
      <c r="J89" s="69" t="s">
        <v>38</v>
      </c>
      <c r="K89" s="69" t="s">
        <v>39</v>
      </c>
      <c r="L89" s="69" t="s">
        <v>40</v>
      </c>
      <c r="M89" s="69" t="s">
        <v>41</v>
      </c>
      <c r="N89" s="69" t="s">
        <v>42</v>
      </c>
      <c r="O89" s="69" t="s">
        <v>43</v>
      </c>
    </row>
    <row r="90" spans="1:15" x14ac:dyDescent="0.3">
      <c r="A90" s="70">
        <v>1</v>
      </c>
      <c r="B90" s="71">
        <v>2</v>
      </c>
      <c r="C90" s="70">
        <v>3</v>
      </c>
      <c r="D90" s="70">
        <v>4</v>
      </c>
      <c r="E90" s="70">
        <v>5</v>
      </c>
      <c r="F90" s="70">
        <v>6</v>
      </c>
      <c r="G90" s="70">
        <v>7</v>
      </c>
      <c r="H90" s="70">
        <v>8</v>
      </c>
      <c r="I90" s="70">
        <v>9</v>
      </c>
      <c r="J90" s="70">
        <v>10</v>
      </c>
      <c r="K90" s="70">
        <v>11</v>
      </c>
      <c r="L90" s="70">
        <v>12</v>
      </c>
      <c r="M90" s="70">
        <v>13</v>
      </c>
      <c r="N90" s="70">
        <v>14</v>
      </c>
      <c r="O90" s="70">
        <v>15</v>
      </c>
    </row>
    <row r="91" spans="1:15" x14ac:dyDescent="0.3">
      <c r="A91" s="72" t="s">
        <v>23</v>
      </c>
      <c r="B91" s="117" t="s">
        <v>54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</row>
    <row r="92" spans="1:15" x14ac:dyDescent="0.3">
      <c r="A92" s="72" t="s">
        <v>25</v>
      </c>
      <c r="B92" s="117">
        <v>1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</row>
    <row r="93" spans="1:15" x14ac:dyDescent="0.3">
      <c r="A93" s="121" t="s">
        <v>0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</row>
    <row r="94" spans="1:15" ht="33" x14ac:dyDescent="0.3">
      <c r="A94" s="81" t="s">
        <v>116</v>
      </c>
      <c r="B94" s="82" t="s">
        <v>141</v>
      </c>
      <c r="C94" s="81">
        <v>150</v>
      </c>
      <c r="D94" s="83">
        <v>18.920000000000002</v>
      </c>
      <c r="E94" s="83">
        <v>10.139999999999999</v>
      </c>
      <c r="F94" s="83">
        <v>24.95</v>
      </c>
      <c r="G94" s="83">
        <v>270.89</v>
      </c>
      <c r="H94" s="83">
        <v>0.06</v>
      </c>
      <c r="I94" s="83">
        <v>1.69</v>
      </c>
      <c r="J94" s="83">
        <v>65.05</v>
      </c>
      <c r="K94" s="83">
        <v>0.39</v>
      </c>
      <c r="L94" s="83">
        <v>169.46</v>
      </c>
      <c r="M94" s="83">
        <v>232.95999999999998</v>
      </c>
      <c r="N94" s="83">
        <v>26.450000000000003</v>
      </c>
      <c r="O94" s="83">
        <v>0.64</v>
      </c>
    </row>
    <row r="95" spans="1:15" x14ac:dyDescent="0.3">
      <c r="A95" s="81" t="s">
        <v>91</v>
      </c>
      <c r="B95" s="82" t="s">
        <v>140</v>
      </c>
      <c r="C95" s="81">
        <v>200</v>
      </c>
      <c r="D95" s="84">
        <v>0.3</v>
      </c>
      <c r="E95" s="83">
        <v>0.06</v>
      </c>
      <c r="F95" s="84">
        <v>12.5</v>
      </c>
      <c r="G95" s="83">
        <v>53.93</v>
      </c>
      <c r="H95" s="85"/>
      <c r="I95" s="84">
        <v>30.1</v>
      </c>
      <c r="J95" s="83">
        <v>25.01</v>
      </c>
      <c r="K95" s="83">
        <v>0.11</v>
      </c>
      <c r="L95" s="83">
        <v>7.08</v>
      </c>
      <c r="M95" s="83">
        <v>8.75</v>
      </c>
      <c r="N95" s="83">
        <v>4.91</v>
      </c>
      <c r="O95" s="83">
        <v>0.94</v>
      </c>
    </row>
    <row r="96" spans="1:15" x14ac:dyDescent="0.3">
      <c r="A96" s="81"/>
      <c r="B96" s="82" t="s">
        <v>179</v>
      </c>
      <c r="C96" s="81">
        <v>40</v>
      </c>
      <c r="D96" s="84">
        <v>3.2</v>
      </c>
      <c r="E96" s="84">
        <v>0.4</v>
      </c>
      <c r="F96" s="84">
        <v>20.8</v>
      </c>
      <c r="G96" s="81">
        <v>100</v>
      </c>
      <c r="H96" s="83">
        <v>7.0000000000000007E-2</v>
      </c>
      <c r="I96" s="85"/>
      <c r="J96" s="85"/>
      <c r="K96" s="83">
        <v>0.52</v>
      </c>
      <c r="L96" s="84">
        <v>9.1999999999999993</v>
      </c>
      <c r="M96" s="84">
        <v>34.799999999999997</v>
      </c>
      <c r="N96" s="84">
        <v>13.2</v>
      </c>
      <c r="O96" s="84">
        <v>0.8</v>
      </c>
    </row>
    <row r="97" spans="1:15" x14ac:dyDescent="0.3">
      <c r="A97" s="81" t="s">
        <v>92</v>
      </c>
      <c r="B97" s="82" t="s">
        <v>52</v>
      </c>
      <c r="C97" s="81">
        <v>120</v>
      </c>
      <c r="D97" s="84">
        <v>0.6</v>
      </c>
      <c r="E97" s="84">
        <v>0.6</v>
      </c>
      <c r="F97" s="84">
        <v>14.7</v>
      </c>
      <c r="G97" s="84">
        <v>70.5</v>
      </c>
      <c r="H97" s="83">
        <v>0.05</v>
      </c>
      <c r="I97" s="81">
        <v>15</v>
      </c>
      <c r="J97" s="84">
        <v>7.5</v>
      </c>
      <c r="K97" s="84">
        <v>0.3</v>
      </c>
      <c r="L97" s="81">
        <v>24</v>
      </c>
      <c r="M97" s="84">
        <v>16.5</v>
      </c>
      <c r="N97" s="84">
        <v>13.5</v>
      </c>
      <c r="O97" s="84">
        <v>3.3</v>
      </c>
    </row>
    <row r="98" spans="1:15" x14ac:dyDescent="0.3">
      <c r="A98" s="81"/>
      <c r="B98" s="82"/>
      <c r="C98" s="81"/>
      <c r="D98" s="84"/>
      <c r="E98" s="84"/>
      <c r="F98" s="84"/>
      <c r="G98" s="84"/>
      <c r="H98" s="83"/>
      <c r="I98" s="81"/>
      <c r="J98" s="84"/>
      <c r="K98" s="84"/>
      <c r="L98" s="81"/>
      <c r="M98" s="84"/>
      <c r="N98" s="84"/>
      <c r="O98" s="84"/>
    </row>
    <row r="99" spans="1:15" ht="21" customHeight="1" x14ac:dyDescent="0.3">
      <c r="A99" s="116" t="s">
        <v>44</v>
      </c>
      <c r="B99" s="116"/>
      <c r="C99" s="70">
        <f t="shared" ref="C99:O99" si="22">SUM(C94:C98)</f>
        <v>510</v>
      </c>
      <c r="D99" s="83">
        <f t="shared" si="22"/>
        <v>23.020000000000003</v>
      </c>
      <c r="E99" s="83">
        <f t="shared" si="22"/>
        <v>11.2</v>
      </c>
      <c r="F99" s="83">
        <f t="shared" si="22"/>
        <v>72.95</v>
      </c>
      <c r="G99" s="83">
        <f t="shared" si="22"/>
        <v>495.32</v>
      </c>
      <c r="H99" s="83">
        <f t="shared" si="22"/>
        <v>0.18</v>
      </c>
      <c r="I99" s="83">
        <f t="shared" si="22"/>
        <v>46.790000000000006</v>
      </c>
      <c r="J99" s="84">
        <f t="shared" si="22"/>
        <v>97.56</v>
      </c>
      <c r="K99" s="83">
        <f t="shared" si="22"/>
        <v>1.32</v>
      </c>
      <c r="L99" s="83">
        <f t="shared" si="22"/>
        <v>209.74</v>
      </c>
      <c r="M99" s="83">
        <f t="shared" si="22"/>
        <v>293.01</v>
      </c>
      <c r="N99" s="83">
        <f t="shared" si="22"/>
        <v>58.06</v>
      </c>
      <c r="O99" s="83">
        <f t="shared" si="22"/>
        <v>5.68</v>
      </c>
    </row>
    <row r="100" spans="1:15" x14ac:dyDescent="0.3">
      <c r="A100" s="121" t="s">
        <v>21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1:15" x14ac:dyDescent="0.3">
      <c r="A101" s="81" t="s">
        <v>113</v>
      </c>
      <c r="B101" s="82" t="s">
        <v>63</v>
      </c>
      <c r="C101" s="81">
        <v>60</v>
      </c>
      <c r="D101" s="83">
        <v>1.05</v>
      </c>
      <c r="E101" s="83">
        <v>3.13</v>
      </c>
      <c r="F101" s="83">
        <v>5.64</v>
      </c>
      <c r="G101" s="83">
        <v>55.34</v>
      </c>
      <c r="H101" s="83">
        <v>0.04</v>
      </c>
      <c r="I101" s="83">
        <v>7.05</v>
      </c>
      <c r="J101" s="83">
        <v>184.97</v>
      </c>
      <c r="K101" s="83">
        <v>1.42</v>
      </c>
      <c r="L101" s="83">
        <v>15.93</v>
      </c>
      <c r="M101" s="83">
        <v>31.29</v>
      </c>
      <c r="N101" s="83">
        <v>14.39</v>
      </c>
      <c r="O101" s="83">
        <v>0.57999999999999996</v>
      </c>
    </row>
    <row r="102" spans="1:15" ht="33" x14ac:dyDescent="0.3">
      <c r="A102" s="81" t="s">
        <v>117</v>
      </c>
      <c r="B102" s="82" t="s">
        <v>60</v>
      </c>
      <c r="C102" s="81">
        <v>200</v>
      </c>
      <c r="D102" s="83">
        <v>6.51</v>
      </c>
      <c r="E102" s="83">
        <v>3.82</v>
      </c>
      <c r="F102" s="83">
        <v>15.47</v>
      </c>
      <c r="G102" s="83">
        <v>122.61</v>
      </c>
      <c r="H102" s="84">
        <v>0.2</v>
      </c>
      <c r="I102" s="84">
        <v>9.1999999999999993</v>
      </c>
      <c r="J102" s="83">
        <v>161.52000000000001</v>
      </c>
      <c r="K102" s="83">
        <v>1.05</v>
      </c>
      <c r="L102" s="83">
        <v>24.72</v>
      </c>
      <c r="M102" s="83">
        <v>68.819999999999993</v>
      </c>
      <c r="N102" s="83">
        <v>27.55</v>
      </c>
      <c r="O102" s="83">
        <v>1.61</v>
      </c>
    </row>
    <row r="103" spans="1:15" x14ac:dyDescent="0.3">
      <c r="A103" s="81" t="s">
        <v>115</v>
      </c>
      <c r="B103" s="82" t="s">
        <v>215</v>
      </c>
      <c r="C103" s="81">
        <v>200</v>
      </c>
      <c r="D103" s="83">
        <v>19.59</v>
      </c>
      <c r="E103" s="83">
        <v>13.49</v>
      </c>
      <c r="F103" s="83">
        <v>38.630000000000003</v>
      </c>
      <c r="G103" s="83">
        <v>351.29</v>
      </c>
      <c r="H103" s="83">
        <v>0.13</v>
      </c>
      <c r="I103" s="84">
        <v>2.7</v>
      </c>
      <c r="J103" s="83">
        <v>652.17999999999995</v>
      </c>
      <c r="K103" s="83">
        <v>2.98</v>
      </c>
      <c r="L103" s="83">
        <v>23.77</v>
      </c>
      <c r="M103" s="84">
        <v>238.1</v>
      </c>
      <c r="N103" s="83">
        <v>53.42</v>
      </c>
      <c r="O103" s="83">
        <v>1.42</v>
      </c>
    </row>
    <row r="104" spans="1:15" x14ac:dyDescent="0.3">
      <c r="A104" s="81" t="s">
        <v>103</v>
      </c>
      <c r="B104" s="82" t="s">
        <v>164</v>
      </c>
      <c r="C104" s="81">
        <v>200</v>
      </c>
      <c r="D104" s="83">
        <v>0.16</v>
      </c>
      <c r="E104" s="83">
        <v>0.04</v>
      </c>
      <c r="F104" s="84">
        <v>13.1</v>
      </c>
      <c r="G104" s="83">
        <v>54.29</v>
      </c>
      <c r="H104" s="83">
        <v>0.01</v>
      </c>
      <c r="I104" s="81">
        <v>3</v>
      </c>
      <c r="J104" s="85"/>
      <c r="K104" s="83">
        <v>0.06</v>
      </c>
      <c r="L104" s="83">
        <v>7.73</v>
      </c>
      <c r="M104" s="81">
        <v>6</v>
      </c>
      <c r="N104" s="84">
        <v>5.2</v>
      </c>
      <c r="O104" s="83">
        <v>0.13</v>
      </c>
    </row>
    <row r="105" spans="1:15" s="10" customFormat="1" x14ac:dyDescent="0.3">
      <c r="A105" s="81"/>
      <c r="B105" s="82" t="s">
        <v>179</v>
      </c>
      <c r="C105" s="81">
        <v>30</v>
      </c>
      <c r="D105" s="84">
        <v>2.4</v>
      </c>
      <c r="E105" s="84">
        <v>0.3</v>
      </c>
      <c r="F105" s="84">
        <v>15.6</v>
      </c>
      <c r="G105" s="81">
        <v>75</v>
      </c>
      <c r="H105" s="83">
        <v>0.05</v>
      </c>
      <c r="I105" s="85"/>
      <c r="J105" s="85"/>
      <c r="K105" s="83">
        <v>0.39</v>
      </c>
      <c r="L105" s="84">
        <v>6.9</v>
      </c>
      <c r="M105" s="84">
        <v>26.1</v>
      </c>
      <c r="N105" s="84">
        <v>9.9</v>
      </c>
      <c r="O105" s="84">
        <v>0.6</v>
      </c>
    </row>
    <row r="106" spans="1:15" s="10" customFormat="1" x14ac:dyDescent="0.3">
      <c r="A106" s="81"/>
      <c r="B106" s="82" t="s">
        <v>180</v>
      </c>
      <c r="C106" s="81">
        <v>40</v>
      </c>
      <c r="D106" s="84">
        <v>2.4</v>
      </c>
      <c r="E106" s="84">
        <v>0.4</v>
      </c>
      <c r="F106" s="84">
        <v>16.8</v>
      </c>
      <c r="G106" s="81">
        <v>80</v>
      </c>
      <c r="H106" s="83">
        <v>7.0000000000000007E-2</v>
      </c>
      <c r="I106" s="85"/>
      <c r="J106" s="85"/>
      <c r="K106" s="83">
        <v>0.56000000000000005</v>
      </c>
      <c r="L106" s="84">
        <v>11.6</v>
      </c>
      <c r="M106" s="81">
        <v>60</v>
      </c>
      <c r="N106" s="84">
        <v>18.8</v>
      </c>
      <c r="O106" s="83">
        <v>1.56</v>
      </c>
    </row>
    <row r="107" spans="1:15" s="10" customFormat="1" x14ac:dyDescent="0.3">
      <c r="A107" s="116" t="s">
        <v>45</v>
      </c>
      <c r="B107" s="116"/>
      <c r="C107" s="70">
        <v>740</v>
      </c>
      <c r="D107" s="83">
        <v>29.56</v>
      </c>
      <c r="E107" s="83">
        <v>23.5</v>
      </c>
      <c r="F107" s="83">
        <v>99.48</v>
      </c>
      <c r="G107" s="83">
        <v>726.53</v>
      </c>
      <c r="H107" s="83">
        <v>0.37</v>
      </c>
      <c r="I107" s="83">
        <v>44.04</v>
      </c>
      <c r="J107" s="83">
        <v>1069.6099999999999</v>
      </c>
      <c r="K107" s="83">
        <v>6.92</v>
      </c>
      <c r="L107" s="83">
        <v>109.99</v>
      </c>
      <c r="M107" s="83">
        <v>414.78</v>
      </c>
      <c r="N107" s="83">
        <v>124.19</v>
      </c>
      <c r="O107" s="83">
        <v>5.09</v>
      </c>
    </row>
    <row r="108" spans="1:15" s="10" customFormat="1" x14ac:dyDescent="0.3">
      <c r="A108" s="121" t="s">
        <v>175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1:15" s="10" customFormat="1" x14ac:dyDescent="0.3">
      <c r="A109" s="81" t="s">
        <v>177</v>
      </c>
      <c r="B109" s="82" t="s">
        <v>178</v>
      </c>
      <c r="C109" s="81">
        <v>45</v>
      </c>
      <c r="D109" s="83">
        <v>7.8</v>
      </c>
      <c r="E109" s="83">
        <v>4.2</v>
      </c>
      <c r="F109" s="84">
        <v>12.5</v>
      </c>
      <c r="G109" s="83">
        <v>119.9</v>
      </c>
      <c r="H109" s="84">
        <v>0.1</v>
      </c>
      <c r="I109" s="83">
        <v>0.08</v>
      </c>
      <c r="J109" s="83">
        <v>39.880000000000003</v>
      </c>
      <c r="K109" s="83">
        <v>0.57999999999999996</v>
      </c>
      <c r="L109" s="83">
        <v>117.84</v>
      </c>
      <c r="M109" s="83">
        <v>156.74</v>
      </c>
      <c r="N109" s="83">
        <v>24.24</v>
      </c>
      <c r="O109" s="83">
        <v>1.19</v>
      </c>
    </row>
    <row r="110" spans="1:15" x14ac:dyDescent="0.3">
      <c r="A110" s="81" t="s">
        <v>105</v>
      </c>
      <c r="B110" s="82" t="s">
        <v>186</v>
      </c>
      <c r="C110" s="81">
        <v>200</v>
      </c>
      <c r="D110" s="83">
        <v>2.94</v>
      </c>
      <c r="E110" s="83">
        <v>2.54</v>
      </c>
      <c r="F110" s="83">
        <v>15.92</v>
      </c>
      <c r="G110" s="83">
        <v>99.04</v>
      </c>
      <c r="H110" s="83">
        <v>0.04</v>
      </c>
      <c r="I110" s="84">
        <v>1.3</v>
      </c>
      <c r="J110" s="81">
        <v>22</v>
      </c>
      <c r="K110" s="84">
        <v>0.1</v>
      </c>
      <c r="L110" s="83">
        <v>120.54</v>
      </c>
      <c r="M110" s="81">
        <v>90</v>
      </c>
      <c r="N110" s="83">
        <v>14.05</v>
      </c>
      <c r="O110" s="83">
        <v>0.13</v>
      </c>
    </row>
    <row r="111" spans="1:15" x14ac:dyDescent="0.3">
      <c r="A111" s="81" t="s">
        <v>177</v>
      </c>
      <c r="B111" s="82" t="s">
        <v>185</v>
      </c>
      <c r="C111" s="81">
        <v>100</v>
      </c>
      <c r="D111" s="84">
        <v>0.8</v>
      </c>
      <c r="E111" s="84">
        <v>0.2</v>
      </c>
      <c r="F111" s="84">
        <v>7.5</v>
      </c>
      <c r="G111" s="81">
        <v>67</v>
      </c>
      <c r="H111" s="83">
        <v>0.06</v>
      </c>
      <c r="I111" s="81">
        <v>38</v>
      </c>
      <c r="J111" s="81">
        <v>10</v>
      </c>
      <c r="K111" s="84">
        <v>0.2</v>
      </c>
      <c r="L111" s="81">
        <v>35</v>
      </c>
      <c r="M111" s="81">
        <v>17</v>
      </c>
      <c r="N111" s="81">
        <v>11</v>
      </c>
      <c r="O111" s="84">
        <v>0.1</v>
      </c>
    </row>
    <row r="112" spans="1:15" ht="18" customHeight="1" x14ac:dyDescent="0.3">
      <c r="A112" s="116" t="s">
        <v>176</v>
      </c>
      <c r="B112" s="116"/>
      <c r="C112" s="70">
        <f t="shared" ref="C112:O112" si="23">SUM(C109:C111)</f>
        <v>345</v>
      </c>
      <c r="D112" s="83">
        <f t="shared" si="23"/>
        <v>11.540000000000001</v>
      </c>
      <c r="E112" s="83">
        <f t="shared" si="23"/>
        <v>6.94</v>
      </c>
      <c r="F112" s="83">
        <f t="shared" si="23"/>
        <v>35.92</v>
      </c>
      <c r="G112" s="83">
        <f t="shared" si="23"/>
        <v>285.94</v>
      </c>
      <c r="H112" s="83">
        <f t="shared" si="23"/>
        <v>0.2</v>
      </c>
      <c r="I112" s="83">
        <f t="shared" si="23"/>
        <v>39.380000000000003</v>
      </c>
      <c r="J112" s="83">
        <f t="shared" si="23"/>
        <v>71.88</v>
      </c>
      <c r="K112" s="83">
        <f t="shared" si="23"/>
        <v>0.87999999999999989</v>
      </c>
      <c r="L112" s="83">
        <f t="shared" si="23"/>
        <v>273.38</v>
      </c>
      <c r="M112" s="83">
        <f t="shared" si="23"/>
        <v>263.74</v>
      </c>
      <c r="N112" s="83">
        <f t="shared" si="23"/>
        <v>49.29</v>
      </c>
      <c r="O112" s="83">
        <f t="shared" si="23"/>
        <v>1.42</v>
      </c>
    </row>
    <row r="113" spans="1:15" ht="15" customHeight="1" x14ac:dyDescent="0.3">
      <c r="A113" s="116" t="s">
        <v>46</v>
      </c>
      <c r="B113" s="116"/>
      <c r="C113" s="91">
        <f>C99+C107+C112</f>
        <v>1595</v>
      </c>
      <c r="D113" s="92">
        <f t="shared" ref="D113:O113" si="24">D99+D107+D112</f>
        <v>64.12</v>
      </c>
      <c r="E113" s="92">
        <f t="shared" si="24"/>
        <v>41.64</v>
      </c>
      <c r="F113" s="92">
        <f t="shared" si="24"/>
        <v>208.35000000000002</v>
      </c>
      <c r="G113" s="92">
        <f t="shared" si="24"/>
        <v>1507.79</v>
      </c>
      <c r="H113" s="92">
        <f t="shared" si="24"/>
        <v>0.75</v>
      </c>
      <c r="I113" s="92">
        <f t="shared" si="24"/>
        <v>130.21</v>
      </c>
      <c r="J113" s="92">
        <f t="shared" si="24"/>
        <v>1239.0499999999997</v>
      </c>
      <c r="K113" s="92">
        <f t="shared" si="24"/>
        <v>9.120000000000001</v>
      </c>
      <c r="L113" s="92">
        <f t="shared" si="24"/>
        <v>593.11</v>
      </c>
      <c r="M113" s="92">
        <f t="shared" si="24"/>
        <v>971.53</v>
      </c>
      <c r="N113" s="92">
        <f t="shared" si="24"/>
        <v>231.54</v>
      </c>
      <c r="O113" s="92">
        <f t="shared" si="24"/>
        <v>12.19</v>
      </c>
    </row>
    <row r="114" spans="1:15" x14ac:dyDescent="0.3">
      <c r="A114" s="97"/>
      <c r="B114" s="101"/>
      <c r="C114" s="101"/>
      <c r="D114" s="98"/>
      <c r="E114" s="98"/>
      <c r="F114" s="102"/>
      <c r="G114" s="102"/>
      <c r="H114" s="98"/>
      <c r="I114" s="98"/>
      <c r="J114" s="98"/>
      <c r="K114" s="98"/>
      <c r="L114" s="98"/>
      <c r="M114" s="98"/>
      <c r="N114" s="99"/>
      <c r="O114" s="100"/>
    </row>
    <row r="115" spans="1:15" x14ac:dyDescent="0.3">
      <c r="A115" s="97"/>
      <c r="B115" s="101"/>
      <c r="C115" s="98"/>
      <c r="D115" s="98"/>
      <c r="E115" s="98"/>
      <c r="F115" s="102"/>
      <c r="G115" s="102"/>
      <c r="H115" s="98"/>
      <c r="I115" s="98"/>
      <c r="J115" s="98"/>
      <c r="K115" s="98"/>
      <c r="L115" s="98"/>
      <c r="M115" s="98"/>
      <c r="N115" s="99"/>
      <c r="O115" s="100"/>
    </row>
    <row r="116" spans="1:15" ht="13.5" customHeight="1" x14ac:dyDescent="0.3">
      <c r="A116" s="122" t="s">
        <v>26</v>
      </c>
      <c r="B116" s="119" t="s">
        <v>27</v>
      </c>
      <c r="C116" s="119" t="s">
        <v>28</v>
      </c>
      <c r="D116" s="118" t="s">
        <v>29</v>
      </c>
      <c r="E116" s="118"/>
      <c r="F116" s="118"/>
      <c r="G116" s="119" t="s">
        <v>30</v>
      </c>
      <c r="H116" s="118" t="s">
        <v>31</v>
      </c>
      <c r="I116" s="118"/>
      <c r="J116" s="118"/>
      <c r="K116" s="118"/>
      <c r="L116" s="118" t="s">
        <v>32</v>
      </c>
      <c r="M116" s="118"/>
      <c r="N116" s="118"/>
      <c r="O116" s="118"/>
    </row>
    <row r="117" spans="1:15" ht="14.25" customHeight="1" x14ac:dyDescent="0.3">
      <c r="A117" s="123"/>
      <c r="B117" s="126"/>
      <c r="C117" s="120"/>
      <c r="D117" s="69" t="s">
        <v>33</v>
      </c>
      <c r="E117" s="69" t="s">
        <v>34</v>
      </c>
      <c r="F117" s="69" t="s">
        <v>35</v>
      </c>
      <c r="G117" s="120"/>
      <c r="H117" s="69" t="s">
        <v>36</v>
      </c>
      <c r="I117" s="69" t="s">
        <v>37</v>
      </c>
      <c r="J117" s="69" t="s">
        <v>38</v>
      </c>
      <c r="K117" s="69" t="s">
        <v>39</v>
      </c>
      <c r="L117" s="69" t="s">
        <v>40</v>
      </c>
      <c r="M117" s="69" t="s">
        <v>41</v>
      </c>
      <c r="N117" s="69" t="s">
        <v>42</v>
      </c>
      <c r="O117" s="69" t="s">
        <v>43</v>
      </c>
    </row>
    <row r="118" spans="1:15" ht="20.25" customHeight="1" x14ac:dyDescent="0.3">
      <c r="A118" s="70">
        <v>1</v>
      </c>
      <c r="B118" s="71">
        <v>2</v>
      </c>
      <c r="C118" s="70">
        <v>3</v>
      </c>
      <c r="D118" s="70">
        <v>4</v>
      </c>
      <c r="E118" s="70">
        <v>5</v>
      </c>
      <c r="F118" s="70">
        <v>6</v>
      </c>
      <c r="G118" s="70">
        <v>7</v>
      </c>
      <c r="H118" s="70">
        <v>8</v>
      </c>
      <c r="I118" s="70">
        <v>9</v>
      </c>
      <c r="J118" s="70">
        <v>10</v>
      </c>
      <c r="K118" s="70">
        <v>11</v>
      </c>
      <c r="L118" s="70">
        <v>12</v>
      </c>
      <c r="M118" s="70">
        <v>13</v>
      </c>
      <c r="N118" s="70">
        <v>14</v>
      </c>
      <c r="O118" s="70">
        <v>15</v>
      </c>
    </row>
    <row r="119" spans="1:15" ht="13.5" customHeight="1" x14ac:dyDescent="0.3">
      <c r="A119" s="72" t="s">
        <v>23</v>
      </c>
      <c r="B119" s="117" t="s">
        <v>58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</row>
    <row r="120" spans="1:15" x14ac:dyDescent="0.3">
      <c r="A120" s="72" t="s">
        <v>25</v>
      </c>
      <c r="B120" s="117">
        <v>1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1:15" x14ac:dyDescent="0.3">
      <c r="A121" s="121" t="s">
        <v>0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1:15" ht="14.25" customHeight="1" x14ac:dyDescent="0.3">
      <c r="A122" s="81" t="s">
        <v>208</v>
      </c>
      <c r="B122" s="82" t="s">
        <v>209</v>
      </c>
      <c r="C122" s="104">
        <v>60</v>
      </c>
      <c r="D122" s="105">
        <v>0.69</v>
      </c>
      <c r="E122" s="105">
        <v>5.13</v>
      </c>
      <c r="F122" s="105">
        <v>4.33</v>
      </c>
      <c r="G122" s="105">
        <v>7</v>
      </c>
      <c r="H122" s="105">
        <v>0.02</v>
      </c>
      <c r="I122" s="106">
        <v>12.7</v>
      </c>
      <c r="J122" s="105">
        <v>161.74</v>
      </c>
      <c r="K122" s="105">
        <v>2.31</v>
      </c>
      <c r="L122" s="105">
        <v>20.74</v>
      </c>
      <c r="M122" s="105">
        <v>17.62</v>
      </c>
      <c r="N122" s="105">
        <v>10.39</v>
      </c>
      <c r="O122" s="105">
        <v>0.78</v>
      </c>
    </row>
    <row r="123" spans="1:15" ht="15" customHeight="1" x14ac:dyDescent="0.3">
      <c r="A123" s="86" t="s">
        <v>216</v>
      </c>
      <c r="B123" s="87" t="s">
        <v>217</v>
      </c>
      <c r="C123" s="107">
        <v>90</v>
      </c>
      <c r="D123" s="87">
        <v>114</v>
      </c>
      <c r="E123" s="87">
        <v>11.7</v>
      </c>
      <c r="F123" s="87">
        <v>12.91</v>
      </c>
      <c r="G123" s="87">
        <v>184.9</v>
      </c>
      <c r="H123" s="87">
        <v>57.8</v>
      </c>
      <c r="I123" s="87">
        <v>28.45</v>
      </c>
      <c r="J123" s="87">
        <v>141.4</v>
      </c>
      <c r="K123" s="87">
        <v>1.27</v>
      </c>
      <c r="L123" s="87">
        <v>51</v>
      </c>
      <c r="M123" s="87">
        <v>0</v>
      </c>
      <c r="N123" s="87">
        <v>7</v>
      </c>
      <c r="O123" s="87">
        <v>3.96</v>
      </c>
    </row>
    <row r="124" spans="1:15" x14ac:dyDescent="0.3">
      <c r="A124" s="81" t="s">
        <v>118</v>
      </c>
      <c r="B124" s="82" t="s">
        <v>61</v>
      </c>
      <c r="C124" s="104">
        <v>150</v>
      </c>
      <c r="D124" s="105">
        <v>3.14</v>
      </c>
      <c r="E124" s="105">
        <v>6.05</v>
      </c>
      <c r="F124" s="106">
        <v>25.2</v>
      </c>
      <c r="G124" s="105">
        <v>168.16</v>
      </c>
      <c r="H124" s="105">
        <v>0.19</v>
      </c>
      <c r="I124" s="106">
        <v>30.8</v>
      </c>
      <c r="J124" s="105">
        <v>38.369999999999997</v>
      </c>
      <c r="K124" s="105">
        <v>0.23</v>
      </c>
      <c r="L124" s="106">
        <v>17.2</v>
      </c>
      <c r="M124" s="105">
        <v>91.57</v>
      </c>
      <c r="N124" s="105">
        <v>35.46</v>
      </c>
      <c r="O124" s="106">
        <v>1.4</v>
      </c>
    </row>
    <row r="125" spans="1:15" x14ac:dyDescent="0.3">
      <c r="A125" s="86" t="s">
        <v>219</v>
      </c>
      <c r="B125" s="87" t="s">
        <v>218</v>
      </c>
      <c r="C125" s="107">
        <v>200</v>
      </c>
      <c r="D125" s="87">
        <v>98.77</v>
      </c>
      <c r="E125" s="87">
        <v>0.34</v>
      </c>
      <c r="F125" s="87">
        <v>0</v>
      </c>
      <c r="G125" s="87">
        <v>85.63</v>
      </c>
      <c r="H125" s="87">
        <v>71.69</v>
      </c>
      <c r="I125" s="87">
        <v>47.41</v>
      </c>
      <c r="J125" s="87">
        <v>57.94</v>
      </c>
      <c r="K125" s="87">
        <v>1.18</v>
      </c>
      <c r="L125" s="87">
        <v>0.24</v>
      </c>
      <c r="M125" s="87">
        <v>162.4</v>
      </c>
      <c r="N125" s="87">
        <v>0.04</v>
      </c>
      <c r="O125" s="87">
        <v>12.18</v>
      </c>
    </row>
    <row r="126" spans="1:15" s="10" customFormat="1" x14ac:dyDescent="0.3">
      <c r="A126" s="81"/>
      <c r="B126" s="82" t="s">
        <v>179</v>
      </c>
      <c r="C126" s="104">
        <v>30</v>
      </c>
      <c r="D126" s="106">
        <v>3.2</v>
      </c>
      <c r="E126" s="106">
        <v>0.4</v>
      </c>
      <c r="F126" s="106">
        <v>20.8</v>
      </c>
      <c r="G126" s="104">
        <v>67</v>
      </c>
      <c r="H126" s="105">
        <v>7.0000000000000007E-2</v>
      </c>
      <c r="I126" s="108"/>
      <c r="J126" s="108"/>
      <c r="K126" s="105">
        <v>0.52</v>
      </c>
      <c r="L126" s="106">
        <v>9.1999999999999993</v>
      </c>
      <c r="M126" s="106">
        <v>34.799999999999997</v>
      </c>
      <c r="N126" s="106">
        <v>13.2</v>
      </c>
      <c r="O126" s="106">
        <v>0.8</v>
      </c>
    </row>
    <row r="127" spans="1:15" s="10" customFormat="1" x14ac:dyDescent="0.3">
      <c r="A127" s="116" t="s">
        <v>44</v>
      </c>
      <c r="B127" s="116"/>
      <c r="C127" s="104">
        <f t="shared" ref="C127:O127" si="25">SUM(C122:C126)</f>
        <v>530</v>
      </c>
      <c r="D127" s="105">
        <f t="shared" si="25"/>
        <v>219.79999999999998</v>
      </c>
      <c r="E127" s="105">
        <f t="shared" si="25"/>
        <v>23.619999999999997</v>
      </c>
      <c r="F127" s="105">
        <f t="shared" si="25"/>
        <v>63.239999999999995</v>
      </c>
      <c r="G127" s="105">
        <f t="shared" si="25"/>
        <v>512.69000000000005</v>
      </c>
      <c r="H127" s="105">
        <f t="shared" si="25"/>
        <v>129.76999999999998</v>
      </c>
      <c r="I127" s="105">
        <f t="shared" si="25"/>
        <v>119.36</v>
      </c>
      <c r="J127" s="105">
        <f t="shared" si="25"/>
        <v>399.45</v>
      </c>
      <c r="K127" s="105">
        <f t="shared" si="25"/>
        <v>5.51</v>
      </c>
      <c r="L127" s="105">
        <f t="shared" si="25"/>
        <v>98.38</v>
      </c>
      <c r="M127" s="105">
        <f t="shared" si="25"/>
        <v>306.39000000000004</v>
      </c>
      <c r="N127" s="105">
        <f t="shared" si="25"/>
        <v>66.09</v>
      </c>
      <c r="O127" s="105">
        <f t="shared" si="25"/>
        <v>19.12</v>
      </c>
    </row>
    <row r="128" spans="1:15" s="10" customFormat="1" x14ac:dyDescent="0.3">
      <c r="A128" s="121" t="s">
        <v>21</v>
      </c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1:15" s="10" customFormat="1" x14ac:dyDescent="0.3">
      <c r="A129" s="81" t="s">
        <v>109</v>
      </c>
      <c r="B129" s="82" t="s">
        <v>59</v>
      </c>
      <c r="C129" s="81">
        <v>60</v>
      </c>
      <c r="D129" s="83">
        <v>0.99</v>
      </c>
      <c r="E129" s="84">
        <v>4.0999999999999996</v>
      </c>
      <c r="F129" s="83">
        <v>2.95</v>
      </c>
      <c r="G129" s="84">
        <v>52.9</v>
      </c>
      <c r="H129" s="83">
        <v>0.02</v>
      </c>
      <c r="I129" s="84">
        <v>22.1</v>
      </c>
      <c r="J129" s="83">
        <v>201.44</v>
      </c>
      <c r="K129" s="83">
        <v>1.85</v>
      </c>
      <c r="L129" s="83">
        <v>26.84</v>
      </c>
      <c r="M129" s="83">
        <v>20.69</v>
      </c>
      <c r="N129" s="83">
        <v>11.55</v>
      </c>
      <c r="O129" s="83">
        <v>0.37</v>
      </c>
    </row>
    <row r="130" spans="1:15" s="10" customFormat="1" ht="33" x14ac:dyDescent="0.3">
      <c r="A130" s="81" t="s">
        <v>114</v>
      </c>
      <c r="B130" s="82" t="s">
        <v>139</v>
      </c>
      <c r="C130" s="81">
        <v>210</v>
      </c>
      <c r="D130" s="83">
        <v>3.96</v>
      </c>
      <c r="E130" s="83">
        <v>6.14</v>
      </c>
      <c r="F130" s="83">
        <v>9.7100000000000009</v>
      </c>
      <c r="G130" s="83">
        <v>120.61</v>
      </c>
      <c r="H130" s="83">
        <v>7.0000000000000007E-2</v>
      </c>
      <c r="I130" s="83">
        <v>31.29</v>
      </c>
      <c r="J130" s="83">
        <v>232.46</v>
      </c>
      <c r="K130" s="83">
        <v>1.51</v>
      </c>
      <c r="L130" s="83">
        <v>44.06</v>
      </c>
      <c r="M130" s="83">
        <v>53.29</v>
      </c>
      <c r="N130" s="83">
        <v>22.48</v>
      </c>
      <c r="O130" s="84">
        <v>0.8</v>
      </c>
    </row>
    <row r="131" spans="1:15" s="10" customFormat="1" ht="15" customHeight="1" x14ac:dyDescent="0.3">
      <c r="A131" s="81" t="s">
        <v>220</v>
      </c>
      <c r="B131" s="82" t="s">
        <v>221</v>
      </c>
      <c r="C131" s="81">
        <v>90</v>
      </c>
      <c r="D131" s="83">
        <v>11.51</v>
      </c>
      <c r="E131" s="83">
        <v>9.5599999999999987</v>
      </c>
      <c r="F131" s="83">
        <v>6.91</v>
      </c>
      <c r="G131" s="83">
        <v>332.9</v>
      </c>
      <c r="H131" s="83">
        <v>0.29000000000000004</v>
      </c>
      <c r="I131" s="83">
        <v>4.16</v>
      </c>
      <c r="J131" s="84">
        <v>203.2</v>
      </c>
      <c r="K131" s="83">
        <v>1.24</v>
      </c>
      <c r="L131" s="83">
        <v>23.57</v>
      </c>
      <c r="M131" s="83">
        <v>139.4</v>
      </c>
      <c r="N131" s="83">
        <v>24.48</v>
      </c>
      <c r="O131" s="83">
        <v>1.31</v>
      </c>
    </row>
    <row r="132" spans="1:15" x14ac:dyDescent="0.3">
      <c r="A132" s="81" t="s">
        <v>103</v>
      </c>
      <c r="B132" s="82" t="s">
        <v>57</v>
      </c>
      <c r="C132" s="81">
        <v>200</v>
      </c>
      <c r="D132" s="83">
        <v>0.16</v>
      </c>
      <c r="E132" s="83">
        <v>0.16</v>
      </c>
      <c r="F132" s="84">
        <v>14.9</v>
      </c>
      <c r="G132" s="83">
        <v>62.69</v>
      </c>
      <c r="H132" s="83">
        <v>0.01</v>
      </c>
      <c r="I132" s="81">
        <v>4</v>
      </c>
      <c r="J132" s="81">
        <v>2</v>
      </c>
      <c r="K132" s="83">
        <v>0.08</v>
      </c>
      <c r="L132" s="83">
        <v>6.73</v>
      </c>
      <c r="M132" s="84">
        <v>4.4000000000000004</v>
      </c>
      <c r="N132" s="84">
        <v>3.6</v>
      </c>
      <c r="O132" s="83">
        <v>0.91</v>
      </c>
    </row>
    <row r="133" spans="1:15" x14ac:dyDescent="0.3">
      <c r="A133" s="81"/>
      <c r="B133" s="82" t="s">
        <v>179</v>
      </c>
      <c r="C133" s="81">
        <v>40</v>
      </c>
      <c r="D133" s="84">
        <v>3.2</v>
      </c>
      <c r="E133" s="84">
        <v>0.4</v>
      </c>
      <c r="F133" s="84">
        <v>20.8</v>
      </c>
      <c r="G133" s="81">
        <v>100</v>
      </c>
      <c r="H133" s="83">
        <v>7.0000000000000007E-2</v>
      </c>
      <c r="I133" s="85"/>
      <c r="J133" s="85"/>
      <c r="K133" s="83">
        <v>0.52</v>
      </c>
      <c r="L133" s="84">
        <v>9.1999999999999993</v>
      </c>
      <c r="M133" s="84">
        <v>34.799999999999997</v>
      </c>
      <c r="N133" s="84">
        <v>13.2</v>
      </c>
      <c r="O133" s="84">
        <v>0.8</v>
      </c>
    </row>
    <row r="134" spans="1:15" x14ac:dyDescent="0.3">
      <c r="A134" s="81"/>
      <c r="B134" s="82" t="s">
        <v>180</v>
      </c>
      <c r="C134" s="81">
        <v>40</v>
      </c>
      <c r="D134" s="84">
        <v>2.4</v>
      </c>
      <c r="E134" s="84">
        <v>0.4</v>
      </c>
      <c r="F134" s="84">
        <v>16.8</v>
      </c>
      <c r="G134" s="81">
        <v>80</v>
      </c>
      <c r="H134" s="83">
        <v>7.0000000000000007E-2</v>
      </c>
      <c r="I134" s="85"/>
      <c r="J134" s="85"/>
      <c r="K134" s="83">
        <v>0.56000000000000005</v>
      </c>
      <c r="L134" s="84">
        <v>11.6</v>
      </c>
      <c r="M134" s="81">
        <v>60</v>
      </c>
      <c r="N134" s="84">
        <v>18.8</v>
      </c>
      <c r="O134" s="83">
        <v>1.56</v>
      </c>
    </row>
    <row r="135" spans="1:15" x14ac:dyDescent="0.3">
      <c r="A135" s="116" t="s">
        <v>45</v>
      </c>
      <c r="B135" s="116"/>
      <c r="C135" s="70">
        <f t="shared" ref="C135:O135" si="26">SUM(C129:C134)</f>
        <v>640</v>
      </c>
      <c r="D135" s="83">
        <f t="shared" si="26"/>
        <v>22.22</v>
      </c>
      <c r="E135" s="83">
        <f t="shared" si="26"/>
        <v>20.759999999999994</v>
      </c>
      <c r="F135" s="83">
        <f t="shared" si="26"/>
        <v>72.069999999999993</v>
      </c>
      <c r="G135" s="83">
        <f t="shared" si="26"/>
        <v>749.09999999999991</v>
      </c>
      <c r="H135" s="83">
        <f t="shared" si="26"/>
        <v>0.53</v>
      </c>
      <c r="I135" s="83">
        <f t="shared" si="26"/>
        <v>61.55</v>
      </c>
      <c r="J135" s="83">
        <f t="shared" si="26"/>
        <v>639.09999999999991</v>
      </c>
      <c r="K135" s="83">
        <f t="shared" si="26"/>
        <v>5.7600000000000016</v>
      </c>
      <c r="L135" s="83">
        <f t="shared" si="26"/>
        <v>122</v>
      </c>
      <c r="M135" s="83">
        <f t="shared" si="26"/>
        <v>312.58</v>
      </c>
      <c r="N135" s="83">
        <f t="shared" si="26"/>
        <v>94.11</v>
      </c>
      <c r="O135" s="83">
        <f t="shared" si="26"/>
        <v>5.75</v>
      </c>
    </row>
    <row r="136" spans="1:15" x14ac:dyDescent="0.3">
      <c r="A136" s="121" t="s">
        <v>175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1:15" ht="13.5" customHeight="1" x14ac:dyDescent="0.3">
      <c r="A137" s="81" t="s">
        <v>177</v>
      </c>
      <c r="B137" s="82" t="s">
        <v>178</v>
      </c>
      <c r="C137" s="81">
        <v>45</v>
      </c>
      <c r="D137" s="83">
        <v>7.8</v>
      </c>
      <c r="E137" s="83">
        <v>4.2</v>
      </c>
      <c r="F137" s="84">
        <v>12.5</v>
      </c>
      <c r="G137" s="83">
        <v>119.9</v>
      </c>
      <c r="H137" s="84">
        <v>0.1</v>
      </c>
      <c r="I137" s="83">
        <v>0.08</v>
      </c>
      <c r="J137" s="83">
        <v>39.880000000000003</v>
      </c>
      <c r="K137" s="83">
        <v>0.57999999999999996</v>
      </c>
      <c r="L137" s="83">
        <v>117.84</v>
      </c>
      <c r="M137" s="83">
        <v>156.74</v>
      </c>
      <c r="N137" s="83">
        <v>24.24</v>
      </c>
      <c r="O137" s="83">
        <v>1.19</v>
      </c>
    </row>
    <row r="138" spans="1:15" hidden="1" x14ac:dyDescent="0.3">
      <c r="A138" s="81" t="s">
        <v>105</v>
      </c>
      <c r="B138" s="82" t="s">
        <v>187</v>
      </c>
      <c r="C138" s="81">
        <v>200</v>
      </c>
      <c r="D138" s="83">
        <v>2.94</v>
      </c>
      <c r="E138" s="83">
        <v>2.54</v>
      </c>
      <c r="F138" s="83">
        <v>15.92</v>
      </c>
      <c r="G138" s="83">
        <v>99.04</v>
      </c>
      <c r="H138" s="83">
        <v>0.04</v>
      </c>
      <c r="I138" s="84">
        <v>1.3</v>
      </c>
      <c r="J138" s="81">
        <v>22</v>
      </c>
      <c r="K138" s="84">
        <v>0.1</v>
      </c>
      <c r="L138" s="83">
        <v>120.54</v>
      </c>
      <c r="M138" s="81">
        <v>90</v>
      </c>
      <c r="N138" s="83">
        <v>14.05</v>
      </c>
      <c r="O138" s="83">
        <v>0.13</v>
      </c>
    </row>
    <row r="139" spans="1:15" x14ac:dyDescent="0.3">
      <c r="A139" s="81">
        <v>338</v>
      </c>
      <c r="B139" s="82" t="s">
        <v>165</v>
      </c>
      <c r="C139" s="81">
        <v>100</v>
      </c>
      <c r="D139" s="84">
        <v>0.8</v>
      </c>
      <c r="E139" s="84">
        <v>0.2</v>
      </c>
      <c r="F139" s="84">
        <v>7.5</v>
      </c>
      <c r="G139" s="81">
        <v>38</v>
      </c>
      <c r="H139" s="83">
        <v>0.06</v>
      </c>
      <c r="I139" s="81">
        <v>38</v>
      </c>
      <c r="J139" s="81">
        <v>10</v>
      </c>
      <c r="K139" s="84">
        <v>0.2</v>
      </c>
      <c r="L139" s="81">
        <v>35</v>
      </c>
      <c r="M139" s="81">
        <v>17</v>
      </c>
      <c r="N139" s="81">
        <v>11</v>
      </c>
      <c r="O139" s="84">
        <v>0.1</v>
      </c>
    </row>
    <row r="140" spans="1:15" x14ac:dyDescent="0.3">
      <c r="A140" s="116" t="s">
        <v>176</v>
      </c>
      <c r="B140" s="116"/>
      <c r="C140" s="70">
        <f t="shared" ref="C140:O140" si="27">SUM(C137:C139)</f>
        <v>345</v>
      </c>
      <c r="D140" s="83">
        <f t="shared" si="27"/>
        <v>11.540000000000001</v>
      </c>
      <c r="E140" s="83">
        <f t="shared" si="27"/>
        <v>6.94</v>
      </c>
      <c r="F140" s="83">
        <f t="shared" si="27"/>
        <v>35.92</v>
      </c>
      <c r="G140" s="83">
        <f t="shared" si="27"/>
        <v>256.94</v>
      </c>
      <c r="H140" s="83">
        <f t="shared" si="27"/>
        <v>0.2</v>
      </c>
      <c r="I140" s="83">
        <f t="shared" si="27"/>
        <v>39.380000000000003</v>
      </c>
      <c r="J140" s="83">
        <f t="shared" si="27"/>
        <v>71.88</v>
      </c>
      <c r="K140" s="83">
        <f t="shared" si="27"/>
        <v>0.87999999999999989</v>
      </c>
      <c r="L140" s="83">
        <f t="shared" si="27"/>
        <v>273.38</v>
      </c>
      <c r="M140" s="83">
        <f t="shared" si="27"/>
        <v>263.74</v>
      </c>
      <c r="N140" s="83">
        <f t="shared" si="27"/>
        <v>49.29</v>
      </c>
      <c r="O140" s="83">
        <f t="shared" si="27"/>
        <v>1.42</v>
      </c>
    </row>
    <row r="141" spans="1:15" x14ac:dyDescent="0.3">
      <c r="A141" s="116" t="s">
        <v>46</v>
      </c>
      <c r="B141" s="116"/>
      <c r="C141" s="92">
        <f t="shared" ref="C141:O141" si="28">C127+C135+C140</f>
        <v>1515</v>
      </c>
      <c r="D141" s="92">
        <f t="shared" si="28"/>
        <v>253.55999999999997</v>
      </c>
      <c r="E141" s="92">
        <f t="shared" si="28"/>
        <v>51.319999999999993</v>
      </c>
      <c r="F141" s="92">
        <f t="shared" si="28"/>
        <v>171.23000000000002</v>
      </c>
      <c r="G141" s="92">
        <f t="shared" si="28"/>
        <v>1518.73</v>
      </c>
      <c r="H141" s="92">
        <f t="shared" si="28"/>
        <v>130.49999999999997</v>
      </c>
      <c r="I141" s="92">
        <f t="shared" si="28"/>
        <v>220.29</v>
      </c>
      <c r="J141" s="92">
        <f t="shared" si="28"/>
        <v>1110.4299999999998</v>
      </c>
      <c r="K141" s="92">
        <f t="shared" si="28"/>
        <v>12.150000000000002</v>
      </c>
      <c r="L141" s="92">
        <f t="shared" si="28"/>
        <v>493.76</v>
      </c>
      <c r="M141" s="92">
        <f t="shared" si="28"/>
        <v>882.71</v>
      </c>
      <c r="N141" s="92">
        <f t="shared" si="28"/>
        <v>209.48999999999998</v>
      </c>
      <c r="O141" s="92">
        <f t="shared" si="28"/>
        <v>26.29</v>
      </c>
    </row>
    <row r="142" spans="1:15" x14ac:dyDescent="0.3">
      <c r="A142" s="97"/>
      <c r="B142" s="101"/>
      <c r="C142" s="101"/>
      <c r="D142" s="98"/>
      <c r="E142" s="98"/>
      <c r="F142" s="102"/>
      <c r="G142" s="102"/>
      <c r="H142" s="98"/>
      <c r="I142" s="98"/>
      <c r="J142" s="98"/>
      <c r="K142" s="98"/>
      <c r="L142" s="98"/>
      <c r="M142" s="98"/>
      <c r="N142" s="99"/>
      <c r="O142" s="100"/>
    </row>
    <row r="143" spans="1:15" x14ac:dyDescent="0.3">
      <c r="A143" s="97"/>
      <c r="B143" s="101"/>
      <c r="C143" s="98"/>
      <c r="D143" s="98"/>
      <c r="E143" s="98"/>
      <c r="F143" s="102"/>
      <c r="G143" s="102"/>
      <c r="H143" s="98"/>
      <c r="I143" s="98"/>
      <c r="J143" s="98"/>
      <c r="K143" s="98"/>
      <c r="L143" s="98"/>
      <c r="M143" s="98"/>
      <c r="N143" s="99"/>
      <c r="O143" s="100"/>
    </row>
    <row r="144" spans="1:15" x14ac:dyDescent="0.3">
      <c r="A144" s="122" t="s">
        <v>26</v>
      </c>
      <c r="B144" s="119" t="s">
        <v>27</v>
      </c>
      <c r="C144" s="119" t="s">
        <v>28</v>
      </c>
      <c r="D144" s="118" t="s">
        <v>29</v>
      </c>
      <c r="E144" s="118"/>
      <c r="F144" s="118"/>
      <c r="G144" s="119" t="s">
        <v>30</v>
      </c>
      <c r="H144" s="118" t="s">
        <v>31</v>
      </c>
      <c r="I144" s="118"/>
      <c r="J144" s="118"/>
      <c r="K144" s="118"/>
      <c r="L144" s="118" t="s">
        <v>32</v>
      </c>
      <c r="M144" s="118"/>
      <c r="N144" s="118"/>
      <c r="O144" s="118"/>
    </row>
    <row r="145" spans="1:15" s="10" customFormat="1" x14ac:dyDescent="0.3">
      <c r="A145" s="123"/>
      <c r="B145" s="126"/>
      <c r="C145" s="120"/>
      <c r="D145" s="69" t="s">
        <v>33</v>
      </c>
      <c r="E145" s="69" t="s">
        <v>34</v>
      </c>
      <c r="F145" s="69" t="s">
        <v>35</v>
      </c>
      <c r="G145" s="120"/>
      <c r="H145" s="69" t="s">
        <v>36</v>
      </c>
      <c r="I145" s="69" t="s">
        <v>37</v>
      </c>
      <c r="J145" s="69" t="s">
        <v>38</v>
      </c>
      <c r="K145" s="69" t="s">
        <v>39</v>
      </c>
      <c r="L145" s="69" t="s">
        <v>40</v>
      </c>
      <c r="M145" s="69" t="s">
        <v>41</v>
      </c>
      <c r="N145" s="69" t="s">
        <v>42</v>
      </c>
      <c r="O145" s="69" t="s">
        <v>43</v>
      </c>
    </row>
    <row r="146" spans="1:15" s="10" customFormat="1" x14ac:dyDescent="0.3">
      <c r="A146" s="70">
        <v>1</v>
      </c>
      <c r="B146" s="71">
        <v>2</v>
      </c>
      <c r="C146" s="70">
        <v>3</v>
      </c>
      <c r="D146" s="70">
        <v>4</v>
      </c>
      <c r="E146" s="70">
        <v>5</v>
      </c>
      <c r="F146" s="70">
        <v>6</v>
      </c>
      <c r="G146" s="70">
        <v>7</v>
      </c>
      <c r="H146" s="70">
        <v>8</v>
      </c>
      <c r="I146" s="70">
        <v>9</v>
      </c>
      <c r="J146" s="70">
        <v>10</v>
      </c>
      <c r="K146" s="70">
        <v>11</v>
      </c>
      <c r="L146" s="70">
        <v>12</v>
      </c>
      <c r="M146" s="70">
        <v>13</v>
      </c>
      <c r="N146" s="70">
        <v>14</v>
      </c>
      <c r="O146" s="70">
        <v>15</v>
      </c>
    </row>
    <row r="147" spans="1:15" s="10" customFormat="1" x14ac:dyDescent="0.3">
      <c r="A147" s="72" t="s">
        <v>23</v>
      </c>
      <c r="B147" s="117" t="s">
        <v>6</v>
      </c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1:15" s="10" customFormat="1" x14ac:dyDescent="0.3">
      <c r="A148" s="72" t="s">
        <v>25</v>
      </c>
      <c r="B148" s="117">
        <v>2</v>
      </c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1:15" x14ac:dyDescent="0.3">
      <c r="A149" s="121" t="s">
        <v>0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1:15" x14ac:dyDescent="0.3">
      <c r="A150" s="70" t="s">
        <v>89</v>
      </c>
      <c r="B150" s="73" t="s">
        <v>210</v>
      </c>
      <c r="C150" s="70">
        <v>45</v>
      </c>
      <c r="D150" s="74">
        <v>6.8</v>
      </c>
      <c r="E150" s="74">
        <v>4.2</v>
      </c>
      <c r="F150" s="75">
        <v>12.5</v>
      </c>
      <c r="G150" s="74">
        <v>99.9</v>
      </c>
      <c r="H150" s="75">
        <v>0.1</v>
      </c>
      <c r="I150" s="74">
        <v>0.08</v>
      </c>
      <c r="J150" s="74">
        <v>39.880000000000003</v>
      </c>
      <c r="K150" s="74">
        <v>0.57999999999999996</v>
      </c>
      <c r="L150" s="74">
        <v>117.84</v>
      </c>
      <c r="M150" s="74">
        <v>156.74</v>
      </c>
      <c r="N150" s="74">
        <v>24.24</v>
      </c>
      <c r="O150" s="74">
        <v>1.19</v>
      </c>
    </row>
    <row r="151" spans="1:15" ht="33" x14ac:dyDescent="0.3">
      <c r="A151" s="81" t="s">
        <v>119</v>
      </c>
      <c r="B151" s="82" t="s">
        <v>147</v>
      </c>
      <c r="C151" s="81">
        <v>200</v>
      </c>
      <c r="D151" s="83">
        <v>6.79</v>
      </c>
      <c r="E151" s="83">
        <v>7.86</v>
      </c>
      <c r="F151" s="83">
        <v>36.130000000000003</v>
      </c>
      <c r="G151" s="83">
        <v>262.87</v>
      </c>
      <c r="H151" s="83">
        <v>0.19</v>
      </c>
      <c r="I151" s="83">
        <v>1.04</v>
      </c>
      <c r="J151" s="84">
        <v>40.1</v>
      </c>
      <c r="K151" s="83">
        <v>0.53</v>
      </c>
      <c r="L151" s="83">
        <v>117.32</v>
      </c>
      <c r="M151" s="83">
        <v>191.81</v>
      </c>
      <c r="N151" s="83">
        <v>21.73</v>
      </c>
      <c r="O151" s="83">
        <v>1.42</v>
      </c>
    </row>
    <row r="152" spans="1:15" x14ac:dyDescent="0.3">
      <c r="A152" s="81" t="s">
        <v>99</v>
      </c>
      <c r="B152" s="82" t="s">
        <v>48</v>
      </c>
      <c r="C152" s="81">
        <v>200</v>
      </c>
      <c r="D152" s="83">
        <v>2.94</v>
      </c>
      <c r="E152" s="83">
        <v>2.54</v>
      </c>
      <c r="F152" s="83">
        <v>15.92</v>
      </c>
      <c r="G152" s="83">
        <v>99.04</v>
      </c>
      <c r="H152" s="83">
        <v>0.04</v>
      </c>
      <c r="I152" s="84">
        <v>1.3</v>
      </c>
      <c r="J152" s="81">
        <v>22</v>
      </c>
      <c r="K152" s="84">
        <v>0.1</v>
      </c>
      <c r="L152" s="83">
        <v>120.54</v>
      </c>
      <c r="M152" s="81">
        <v>90</v>
      </c>
      <c r="N152" s="83">
        <v>14.05</v>
      </c>
      <c r="O152" s="83">
        <v>0.13</v>
      </c>
    </row>
    <row r="153" spans="1:15" x14ac:dyDescent="0.3">
      <c r="A153" s="81">
        <v>338</v>
      </c>
      <c r="B153" s="82" t="s">
        <v>165</v>
      </c>
      <c r="C153" s="81">
        <v>100</v>
      </c>
      <c r="D153" s="84">
        <v>0.8</v>
      </c>
      <c r="E153" s="84">
        <v>0.2</v>
      </c>
      <c r="F153" s="84">
        <v>7.5</v>
      </c>
      <c r="G153" s="81">
        <v>38</v>
      </c>
      <c r="H153" s="83">
        <v>0.06</v>
      </c>
      <c r="I153" s="81">
        <v>38</v>
      </c>
      <c r="J153" s="81">
        <v>10</v>
      </c>
      <c r="K153" s="84">
        <v>0.2</v>
      </c>
      <c r="L153" s="81">
        <v>35</v>
      </c>
      <c r="M153" s="81">
        <v>17</v>
      </c>
      <c r="N153" s="81">
        <v>11</v>
      </c>
      <c r="O153" s="84">
        <v>0.1</v>
      </c>
    </row>
    <row r="154" spans="1:15" x14ac:dyDescent="0.3">
      <c r="A154" s="116" t="s">
        <v>44</v>
      </c>
      <c r="B154" s="116"/>
      <c r="C154" s="70">
        <f t="shared" ref="C154:O154" si="29">SUM(C150:C153)</f>
        <v>545</v>
      </c>
      <c r="D154" s="83">
        <f t="shared" si="29"/>
        <v>17.330000000000002</v>
      </c>
      <c r="E154" s="83">
        <f t="shared" si="29"/>
        <v>14.8</v>
      </c>
      <c r="F154" s="83">
        <f t="shared" si="29"/>
        <v>72.05</v>
      </c>
      <c r="G154" s="83">
        <f t="shared" si="29"/>
        <v>499.81</v>
      </c>
      <c r="H154" s="83">
        <f t="shared" si="29"/>
        <v>0.39</v>
      </c>
      <c r="I154" s="83">
        <f t="shared" si="29"/>
        <v>40.42</v>
      </c>
      <c r="J154" s="83">
        <f t="shared" si="29"/>
        <v>111.98</v>
      </c>
      <c r="K154" s="83">
        <f t="shared" si="29"/>
        <v>1.41</v>
      </c>
      <c r="L154" s="84">
        <f t="shared" si="29"/>
        <v>390.7</v>
      </c>
      <c r="M154" s="83">
        <f t="shared" si="29"/>
        <v>455.55</v>
      </c>
      <c r="N154" s="83">
        <f t="shared" si="29"/>
        <v>71.02</v>
      </c>
      <c r="O154" s="83">
        <f t="shared" si="29"/>
        <v>2.84</v>
      </c>
    </row>
    <row r="155" spans="1:15" x14ac:dyDescent="0.3">
      <c r="A155" s="121" t="s">
        <v>21</v>
      </c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1:15" ht="33" x14ac:dyDescent="0.3">
      <c r="A156" s="81" t="s">
        <v>97</v>
      </c>
      <c r="B156" s="82" t="s">
        <v>222</v>
      </c>
      <c r="C156" s="81">
        <v>60</v>
      </c>
      <c r="D156" s="83">
        <v>0.78</v>
      </c>
      <c r="E156" s="83">
        <v>5.0599999999999996</v>
      </c>
      <c r="F156" s="83">
        <v>4.1399999999999997</v>
      </c>
      <c r="G156" s="83">
        <v>65.95</v>
      </c>
      <c r="H156" s="83">
        <v>0.04</v>
      </c>
      <c r="I156" s="81">
        <v>3</v>
      </c>
      <c r="J156" s="81">
        <v>1200</v>
      </c>
      <c r="K156" s="83">
        <v>2.44</v>
      </c>
      <c r="L156" s="84">
        <v>17.3</v>
      </c>
      <c r="M156" s="83">
        <v>33.33</v>
      </c>
      <c r="N156" s="83">
        <v>22.87</v>
      </c>
      <c r="O156" s="83">
        <v>0.43</v>
      </c>
    </row>
    <row r="157" spans="1:15" x14ac:dyDescent="0.3">
      <c r="A157" s="81" t="s">
        <v>120</v>
      </c>
      <c r="B157" s="82" t="s">
        <v>188</v>
      </c>
      <c r="C157" s="81">
        <v>200</v>
      </c>
      <c r="D157" s="83">
        <v>3.38</v>
      </c>
      <c r="E157" s="84">
        <v>6.1</v>
      </c>
      <c r="F157" s="83">
        <v>8.89</v>
      </c>
      <c r="G157" s="83">
        <v>114.44</v>
      </c>
      <c r="H157" s="83">
        <v>0.06</v>
      </c>
      <c r="I157" s="83">
        <v>16.440000000000001</v>
      </c>
      <c r="J157" s="83">
        <v>171.68</v>
      </c>
      <c r="K157" s="83">
        <v>1.45</v>
      </c>
      <c r="L157" s="83">
        <v>26.22</v>
      </c>
      <c r="M157" s="83">
        <v>43.59</v>
      </c>
      <c r="N157" s="83">
        <v>16.89</v>
      </c>
      <c r="O157" s="84">
        <v>0.6</v>
      </c>
    </row>
    <row r="158" spans="1:15" ht="33" x14ac:dyDescent="0.3">
      <c r="A158" s="86" t="s">
        <v>229</v>
      </c>
      <c r="B158" s="111" t="s">
        <v>230</v>
      </c>
      <c r="C158" s="109">
        <v>90</v>
      </c>
      <c r="D158" s="110">
        <v>5.5</v>
      </c>
      <c r="E158" s="110">
        <v>12</v>
      </c>
      <c r="F158" s="110">
        <v>15</v>
      </c>
      <c r="G158" s="110">
        <v>145</v>
      </c>
      <c r="H158" s="110">
        <v>5.0999999999999996</v>
      </c>
      <c r="I158" s="110">
        <v>0.1</v>
      </c>
      <c r="J158" s="110">
        <v>10.54</v>
      </c>
      <c r="K158" s="110">
        <v>1.42</v>
      </c>
      <c r="L158" s="110">
        <v>0</v>
      </c>
      <c r="M158" s="110">
        <v>6.8</v>
      </c>
      <c r="N158" s="110">
        <v>0.13</v>
      </c>
      <c r="O158" s="110">
        <v>9.49</v>
      </c>
    </row>
    <row r="159" spans="1:15" x14ac:dyDescent="0.3">
      <c r="A159" s="58" t="s">
        <v>102</v>
      </c>
      <c r="B159" s="59" t="s">
        <v>64</v>
      </c>
      <c r="C159" s="58">
        <v>150</v>
      </c>
      <c r="D159" s="60">
        <v>3.54</v>
      </c>
      <c r="E159" s="60">
        <v>4.13</v>
      </c>
      <c r="F159" s="60">
        <v>37.07</v>
      </c>
      <c r="G159" s="60">
        <v>199.55</v>
      </c>
      <c r="H159" s="60">
        <v>0.04</v>
      </c>
      <c r="I159" s="62"/>
      <c r="J159" s="61">
        <v>22.5</v>
      </c>
      <c r="K159" s="60">
        <v>0.25</v>
      </c>
      <c r="L159" s="60">
        <v>5.81</v>
      </c>
      <c r="M159" s="60">
        <v>76.63</v>
      </c>
      <c r="N159" s="60">
        <v>25.06</v>
      </c>
      <c r="O159" s="60">
        <v>0.51</v>
      </c>
    </row>
    <row r="160" spans="1:15" x14ac:dyDescent="0.3">
      <c r="A160" s="81" t="s">
        <v>96</v>
      </c>
      <c r="B160" s="82" t="s">
        <v>166</v>
      </c>
      <c r="C160" s="81">
        <v>200</v>
      </c>
      <c r="D160" s="83">
        <v>0.35</v>
      </c>
      <c r="E160" s="83">
        <v>0.08</v>
      </c>
      <c r="F160" s="83">
        <v>21.66</v>
      </c>
      <c r="G160" s="83">
        <v>86.04</v>
      </c>
      <c r="H160" s="83">
        <v>0.02</v>
      </c>
      <c r="I160" s="83">
        <v>0.35</v>
      </c>
      <c r="J160" s="84">
        <v>0.9</v>
      </c>
      <c r="K160" s="83">
        <v>0.08</v>
      </c>
      <c r="L160" s="83">
        <v>12.33</v>
      </c>
      <c r="M160" s="83">
        <v>19.350000000000001</v>
      </c>
      <c r="N160" s="84">
        <v>6.3</v>
      </c>
      <c r="O160" s="83">
        <v>0.48</v>
      </c>
    </row>
    <row r="161" spans="1:15" x14ac:dyDescent="0.3">
      <c r="A161" s="81"/>
      <c r="B161" s="82" t="s">
        <v>179</v>
      </c>
      <c r="C161" s="81">
        <v>30</v>
      </c>
      <c r="D161" s="84">
        <v>2.4</v>
      </c>
      <c r="E161" s="84">
        <v>0.4</v>
      </c>
      <c r="F161" s="84">
        <v>18.3</v>
      </c>
      <c r="G161" s="81">
        <v>84</v>
      </c>
      <c r="H161" s="83">
        <v>7.0000000000000007E-2</v>
      </c>
      <c r="I161" s="85"/>
      <c r="J161" s="85"/>
      <c r="K161" s="83">
        <v>0.52</v>
      </c>
      <c r="L161" s="84">
        <v>9.1999999999999993</v>
      </c>
      <c r="M161" s="84">
        <v>34.799999999999997</v>
      </c>
      <c r="N161" s="84">
        <v>13.2</v>
      </c>
      <c r="O161" s="84">
        <v>0.8</v>
      </c>
    </row>
    <row r="162" spans="1:15" x14ac:dyDescent="0.3">
      <c r="A162" s="81"/>
      <c r="B162" s="82" t="s">
        <v>180</v>
      </c>
      <c r="C162" s="81">
        <v>20</v>
      </c>
      <c r="D162" s="84">
        <v>1.6</v>
      </c>
      <c r="E162" s="84">
        <v>0.6</v>
      </c>
      <c r="F162" s="84">
        <v>25.2</v>
      </c>
      <c r="G162" s="81">
        <v>50</v>
      </c>
      <c r="H162" s="83">
        <v>0.11</v>
      </c>
      <c r="I162" s="85"/>
      <c r="J162" s="85"/>
      <c r="K162" s="83">
        <v>0.84</v>
      </c>
      <c r="L162" s="84">
        <v>17.399999999999999</v>
      </c>
      <c r="M162" s="81">
        <v>90</v>
      </c>
      <c r="N162" s="84">
        <v>28.2</v>
      </c>
      <c r="O162" s="83">
        <v>2.34</v>
      </c>
    </row>
    <row r="163" spans="1:15" x14ac:dyDescent="0.3">
      <c r="A163" s="116" t="s">
        <v>45</v>
      </c>
      <c r="B163" s="116"/>
      <c r="C163" s="70">
        <f t="shared" ref="C163:O163" si="30">SUM(C156:C162)</f>
        <v>750</v>
      </c>
      <c r="D163" s="83">
        <f t="shared" si="30"/>
        <v>17.55</v>
      </c>
      <c r="E163" s="83">
        <f t="shared" si="30"/>
        <v>28.369999999999997</v>
      </c>
      <c r="F163" s="83">
        <f t="shared" si="30"/>
        <v>130.26</v>
      </c>
      <c r="G163" s="83">
        <f t="shared" si="30"/>
        <v>744.98</v>
      </c>
      <c r="H163" s="83">
        <f t="shared" si="30"/>
        <v>5.4399999999999995</v>
      </c>
      <c r="I163" s="83">
        <f t="shared" si="30"/>
        <v>19.890000000000004</v>
      </c>
      <c r="J163" s="83">
        <f t="shared" si="30"/>
        <v>1405.6200000000001</v>
      </c>
      <c r="K163" s="83">
        <f t="shared" si="30"/>
        <v>7</v>
      </c>
      <c r="L163" s="83">
        <f t="shared" si="30"/>
        <v>88.259999999999991</v>
      </c>
      <c r="M163" s="83">
        <f t="shared" si="30"/>
        <v>304.5</v>
      </c>
      <c r="N163" s="83">
        <f t="shared" si="30"/>
        <v>112.65</v>
      </c>
      <c r="O163" s="83">
        <f t="shared" si="30"/>
        <v>14.65</v>
      </c>
    </row>
    <row r="164" spans="1:15" x14ac:dyDescent="0.3">
      <c r="A164" s="121" t="s">
        <v>175</v>
      </c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1:15" ht="24.75" customHeight="1" x14ac:dyDescent="0.3">
      <c r="A165" s="81" t="s">
        <v>177</v>
      </c>
      <c r="B165" s="82" t="s">
        <v>178</v>
      </c>
      <c r="C165" s="81">
        <v>45</v>
      </c>
      <c r="D165" s="83">
        <v>7.8</v>
      </c>
      <c r="E165" s="83">
        <v>4.2</v>
      </c>
      <c r="F165" s="84">
        <v>12.5</v>
      </c>
      <c r="G165" s="83">
        <v>119.9</v>
      </c>
      <c r="H165" s="84">
        <v>0.1</v>
      </c>
      <c r="I165" s="83">
        <v>0.08</v>
      </c>
      <c r="J165" s="83">
        <v>39.880000000000003</v>
      </c>
      <c r="K165" s="83">
        <v>0.57999999999999996</v>
      </c>
      <c r="L165" s="83">
        <v>117.84</v>
      </c>
      <c r="M165" s="83">
        <v>156.74</v>
      </c>
      <c r="N165" s="83">
        <v>24.24</v>
      </c>
      <c r="O165" s="83">
        <v>1.19</v>
      </c>
    </row>
    <row r="166" spans="1:15" s="10" customFormat="1" hidden="1" x14ac:dyDescent="0.3">
      <c r="A166" s="81" t="s">
        <v>105</v>
      </c>
      <c r="B166" s="82" t="s">
        <v>185</v>
      </c>
      <c r="C166" s="81">
        <v>100</v>
      </c>
      <c r="D166" s="83">
        <v>2.94</v>
      </c>
      <c r="E166" s="83">
        <v>2.54</v>
      </c>
      <c r="F166" s="83">
        <v>15.92</v>
      </c>
      <c r="G166" s="83">
        <v>67</v>
      </c>
      <c r="H166" s="83">
        <v>0.04</v>
      </c>
      <c r="I166" s="84">
        <v>1.3</v>
      </c>
      <c r="J166" s="81">
        <v>22</v>
      </c>
      <c r="K166" s="84">
        <v>0.1</v>
      </c>
      <c r="L166" s="83">
        <v>120.54</v>
      </c>
      <c r="M166" s="81">
        <v>90</v>
      </c>
      <c r="N166" s="83">
        <v>14.05</v>
      </c>
      <c r="O166" s="83">
        <v>0.13</v>
      </c>
    </row>
    <row r="167" spans="1:15" s="10" customFormat="1" x14ac:dyDescent="0.3">
      <c r="A167" s="81">
        <v>338</v>
      </c>
      <c r="B167" s="82" t="s">
        <v>165</v>
      </c>
      <c r="C167" s="81">
        <v>200</v>
      </c>
      <c r="D167" s="84">
        <v>0.8</v>
      </c>
      <c r="E167" s="84">
        <v>0.2</v>
      </c>
      <c r="F167" s="84">
        <v>7.5</v>
      </c>
      <c r="G167" s="81">
        <v>38</v>
      </c>
      <c r="H167" s="83">
        <v>0.06</v>
      </c>
      <c r="I167" s="81">
        <v>38</v>
      </c>
      <c r="J167" s="81">
        <v>10</v>
      </c>
      <c r="K167" s="84">
        <v>0.2</v>
      </c>
      <c r="L167" s="81">
        <v>35</v>
      </c>
      <c r="M167" s="81">
        <v>17</v>
      </c>
      <c r="N167" s="81">
        <v>11</v>
      </c>
      <c r="O167" s="84">
        <v>0.1</v>
      </c>
    </row>
    <row r="168" spans="1:15" s="10" customFormat="1" x14ac:dyDescent="0.3">
      <c r="A168" s="116" t="s">
        <v>176</v>
      </c>
      <c r="B168" s="116"/>
      <c r="C168" s="70">
        <f t="shared" ref="C168:O168" si="31">SUM(C165:C167)</f>
        <v>345</v>
      </c>
      <c r="D168" s="83">
        <f t="shared" si="31"/>
        <v>11.540000000000001</v>
      </c>
      <c r="E168" s="83">
        <f t="shared" si="31"/>
        <v>6.94</v>
      </c>
      <c r="F168" s="83">
        <f t="shared" si="31"/>
        <v>35.92</v>
      </c>
      <c r="G168" s="83">
        <f t="shared" si="31"/>
        <v>224.9</v>
      </c>
      <c r="H168" s="83">
        <f t="shared" si="31"/>
        <v>0.2</v>
      </c>
      <c r="I168" s="83">
        <f t="shared" si="31"/>
        <v>39.380000000000003</v>
      </c>
      <c r="J168" s="83">
        <f t="shared" si="31"/>
        <v>71.88</v>
      </c>
      <c r="K168" s="83">
        <f t="shared" si="31"/>
        <v>0.87999999999999989</v>
      </c>
      <c r="L168" s="83">
        <f t="shared" si="31"/>
        <v>273.38</v>
      </c>
      <c r="M168" s="83">
        <f t="shared" si="31"/>
        <v>263.74</v>
      </c>
      <c r="N168" s="83">
        <f t="shared" si="31"/>
        <v>49.29</v>
      </c>
      <c r="O168" s="83">
        <f t="shared" si="31"/>
        <v>1.42</v>
      </c>
    </row>
    <row r="169" spans="1:15" s="10" customFormat="1" x14ac:dyDescent="0.3">
      <c r="A169" s="116" t="s">
        <v>46</v>
      </c>
      <c r="B169" s="116"/>
      <c r="C169" s="92">
        <f t="shared" ref="C169:O169" si="32">C154+C163+C168</f>
        <v>1640</v>
      </c>
      <c r="D169" s="92">
        <f t="shared" si="32"/>
        <v>46.42</v>
      </c>
      <c r="E169" s="92">
        <f t="shared" si="32"/>
        <v>50.11</v>
      </c>
      <c r="F169" s="92">
        <f t="shared" si="32"/>
        <v>238.23000000000002</v>
      </c>
      <c r="G169" s="92">
        <f t="shared" si="32"/>
        <v>1469.69</v>
      </c>
      <c r="H169" s="92">
        <f t="shared" si="32"/>
        <v>6.0299999999999994</v>
      </c>
      <c r="I169" s="92">
        <f t="shared" si="32"/>
        <v>99.69</v>
      </c>
      <c r="J169" s="92">
        <f t="shared" si="32"/>
        <v>1589.48</v>
      </c>
      <c r="K169" s="92">
        <f t="shared" si="32"/>
        <v>9.2899999999999991</v>
      </c>
      <c r="L169" s="92">
        <f t="shared" si="32"/>
        <v>752.33999999999992</v>
      </c>
      <c r="M169" s="92">
        <f t="shared" si="32"/>
        <v>1023.79</v>
      </c>
      <c r="N169" s="92">
        <f t="shared" si="32"/>
        <v>232.96</v>
      </c>
      <c r="O169" s="92">
        <f t="shared" si="32"/>
        <v>18.910000000000004</v>
      </c>
    </row>
    <row r="170" spans="1:15" ht="16.5" customHeight="1" x14ac:dyDescent="0.3">
      <c r="A170" s="97"/>
      <c r="B170" s="98"/>
      <c r="C170" s="98"/>
      <c r="D170" s="98"/>
      <c r="E170" s="98"/>
      <c r="F170" s="124"/>
      <c r="G170" s="124"/>
      <c r="H170" s="125"/>
      <c r="I170" s="125"/>
      <c r="J170" s="125"/>
      <c r="K170" s="125"/>
      <c r="L170" s="125"/>
      <c r="M170" s="125"/>
      <c r="N170" s="99"/>
      <c r="O170" s="100"/>
    </row>
    <row r="171" spans="1:15" s="10" customFormat="1" x14ac:dyDescent="0.3">
      <c r="A171" s="97"/>
      <c r="B171" s="98"/>
      <c r="C171" s="98"/>
      <c r="D171" s="98"/>
      <c r="E171" s="98"/>
      <c r="F171" s="124"/>
      <c r="G171" s="124"/>
      <c r="H171" s="125"/>
      <c r="I171" s="125"/>
      <c r="J171" s="125"/>
      <c r="K171" s="125"/>
      <c r="L171" s="125"/>
      <c r="M171" s="125"/>
      <c r="N171" s="99"/>
      <c r="O171" s="100"/>
    </row>
    <row r="172" spans="1:15" s="10" customFormat="1" x14ac:dyDescent="0.3">
      <c r="A172" s="122" t="s">
        <v>26</v>
      </c>
      <c r="B172" s="119" t="s">
        <v>27</v>
      </c>
      <c r="C172" s="119" t="s">
        <v>28</v>
      </c>
      <c r="D172" s="118" t="s">
        <v>29</v>
      </c>
      <c r="E172" s="118"/>
      <c r="F172" s="118"/>
      <c r="G172" s="119" t="s">
        <v>30</v>
      </c>
      <c r="H172" s="118" t="s">
        <v>31</v>
      </c>
      <c r="I172" s="118"/>
      <c r="J172" s="118"/>
      <c r="K172" s="118"/>
      <c r="L172" s="118" t="s">
        <v>32</v>
      </c>
      <c r="M172" s="118"/>
      <c r="N172" s="118"/>
      <c r="O172" s="118"/>
    </row>
    <row r="173" spans="1:15" x14ac:dyDescent="0.3">
      <c r="A173" s="123"/>
      <c r="B173" s="126"/>
      <c r="C173" s="120"/>
      <c r="D173" s="69" t="s">
        <v>33</v>
      </c>
      <c r="E173" s="69" t="s">
        <v>34</v>
      </c>
      <c r="F173" s="69" t="s">
        <v>35</v>
      </c>
      <c r="G173" s="120"/>
      <c r="H173" s="69" t="s">
        <v>36</v>
      </c>
      <c r="I173" s="69" t="s">
        <v>37</v>
      </c>
      <c r="J173" s="69" t="s">
        <v>38</v>
      </c>
      <c r="K173" s="69" t="s">
        <v>39</v>
      </c>
      <c r="L173" s="69" t="s">
        <v>40</v>
      </c>
      <c r="M173" s="69" t="s">
        <v>41</v>
      </c>
      <c r="N173" s="69" t="s">
        <v>42</v>
      </c>
      <c r="O173" s="69" t="s">
        <v>43</v>
      </c>
    </row>
    <row r="174" spans="1:15" x14ac:dyDescent="0.3">
      <c r="A174" s="70">
        <v>1</v>
      </c>
      <c r="B174" s="71">
        <v>2</v>
      </c>
      <c r="C174" s="70">
        <v>3</v>
      </c>
      <c r="D174" s="70">
        <v>4</v>
      </c>
      <c r="E174" s="70">
        <v>5</v>
      </c>
      <c r="F174" s="70">
        <v>6</v>
      </c>
      <c r="G174" s="70">
        <v>7</v>
      </c>
      <c r="H174" s="70">
        <v>8</v>
      </c>
      <c r="I174" s="70">
        <v>9</v>
      </c>
      <c r="J174" s="70">
        <v>10</v>
      </c>
      <c r="K174" s="70">
        <v>11</v>
      </c>
      <c r="L174" s="70">
        <v>12</v>
      </c>
      <c r="M174" s="70">
        <v>13</v>
      </c>
      <c r="N174" s="70">
        <v>14</v>
      </c>
      <c r="O174" s="70">
        <v>15</v>
      </c>
    </row>
    <row r="175" spans="1:15" x14ac:dyDescent="0.3">
      <c r="A175" s="72" t="s">
        <v>23</v>
      </c>
      <c r="B175" s="117" t="s">
        <v>47</v>
      </c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1:15" x14ac:dyDescent="0.3">
      <c r="A176" s="72" t="s">
        <v>25</v>
      </c>
      <c r="B176" s="117">
        <v>2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1:15" x14ac:dyDescent="0.3">
      <c r="A177" s="121" t="s">
        <v>0</v>
      </c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1:15" x14ac:dyDescent="0.3">
      <c r="A178" s="81" t="s">
        <v>208</v>
      </c>
      <c r="B178" s="82" t="s">
        <v>223</v>
      </c>
      <c r="C178" s="81">
        <v>60</v>
      </c>
      <c r="D178" s="83">
        <v>0.67</v>
      </c>
      <c r="E178" s="83">
        <v>1.04</v>
      </c>
      <c r="F178" s="83">
        <v>1.1000000000000001</v>
      </c>
      <c r="G178" s="83">
        <v>6</v>
      </c>
      <c r="H178" s="83">
        <v>0.03</v>
      </c>
      <c r="I178" s="84">
        <v>39.1</v>
      </c>
      <c r="J178" s="83">
        <v>106.19</v>
      </c>
      <c r="K178" s="83">
        <v>1.74</v>
      </c>
      <c r="L178" s="84">
        <v>13.9</v>
      </c>
      <c r="M178" s="83">
        <v>13.63</v>
      </c>
      <c r="N178" s="83">
        <v>9.48</v>
      </c>
      <c r="O178" s="83">
        <v>0.47</v>
      </c>
    </row>
    <row r="179" spans="1:15" x14ac:dyDescent="0.3">
      <c r="A179" s="81" t="s">
        <v>94</v>
      </c>
      <c r="B179" s="82" t="s">
        <v>224</v>
      </c>
      <c r="C179" s="81">
        <v>90</v>
      </c>
      <c r="D179" s="83">
        <v>11.2</v>
      </c>
      <c r="E179" s="83">
        <v>5.8</v>
      </c>
      <c r="F179" s="83">
        <v>9.5</v>
      </c>
      <c r="G179" s="83">
        <v>148</v>
      </c>
      <c r="H179" s="84">
        <v>0.1</v>
      </c>
      <c r="I179" s="84">
        <v>0.5</v>
      </c>
      <c r="J179" s="83">
        <v>9.94</v>
      </c>
      <c r="K179" s="83">
        <v>0.75</v>
      </c>
      <c r="L179" s="83">
        <v>13.56</v>
      </c>
      <c r="M179" s="81">
        <v>139</v>
      </c>
      <c r="N179" s="83">
        <v>21.18</v>
      </c>
      <c r="O179" s="83">
        <v>1.04</v>
      </c>
    </row>
    <row r="180" spans="1:15" x14ac:dyDescent="0.3">
      <c r="A180" s="81" t="s">
        <v>111</v>
      </c>
      <c r="B180" s="82" t="s">
        <v>85</v>
      </c>
      <c r="C180" s="81">
        <v>150</v>
      </c>
      <c r="D180" s="83">
        <v>5.54</v>
      </c>
      <c r="E180" s="83">
        <v>4.28</v>
      </c>
      <c r="F180" s="83">
        <v>35.32</v>
      </c>
      <c r="G180" s="83">
        <v>282.05</v>
      </c>
      <c r="H180" s="83">
        <v>0.09</v>
      </c>
      <c r="I180" s="85"/>
      <c r="J180" s="84">
        <v>22.5</v>
      </c>
      <c r="K180" s="84">
        <v>0.8</v>
      </c>
      <c r="L180" s="83">
        <v>12.54</v>
      </c>
      <c r="M180" s="83">
        <v>45.38</v>
      </c>
      <c r="N180" s="83">
        <v>8.14</v>
      </c>
      <c r="O180" s="83">
        <v>0.82</v>
      </c>
    </row>
    <row r="181" spans="1:15" x14ac:dyDescent="0.3">
      <c r="A181" s="81" t="s">
        <v>105</v>
      </c>
      <c r="B181" s="82" t="s">
        <v>51</v>
      </c>
      <c r="C181" s="81">
        <v>200</v>
      </c>
      <c r="D181" s="83">
        <v>0.26</v>
      </c>
      <c r="E181" s="83">
        <v>0.03</v>
      </c>
      <c r="F181" s="83">
        <v>11.26</v>
      </c>
      <c r="G181" s="83">
        <v>47.79</v>
      </c>
      <c r="H181" s="85"/>
      <c r="I181" s="84">
        <v>2.9</v>
      </c>
      <c r="J181" s="84">
        <v>0.5</v>
      </c>
      <c r="K181" s="83">
        <v>0.01</v>
      </c>
      <c r="L181" s="83">
        <v>8.08</v>
      </c>
      <c r="M181" s="83">
        <v>9.7799999999999994</v>
      </c>
      <c r="N181" s="83">
        <v>5.24</v>
      </c>
      <c r="O181" s="84">
        <v>0.9</v>
      </c>
    </row>
    <row r="182" spans="1:15" x14ac:dyDescent="0.3">
      <c r="A182" s="81"/>
      <c r="B182" s="82" t="s">
        <v>179</v>
      </c>
      <c r="C182" s="81">
        <v>20</v>
      </c>
      <c r="D182" s="81">
        <v>4</v>
      </c>
      <c r="E182" s="84">
        <v>0.5</v>
      </c>
      <c r="F182" s="81">
        <v>26</v>
      </c>
      <c r="G182" s="81">
        <v>64</v>
      </c>
      <c r="H182" s="83">
        <v>0.08</v>
      </c>
      <c r="I182" s="85"/>
      <c r="J182" s="85"/>
      <c r="K182" s="83">
        <v>0.65</v>
      </c>
      <c r="L182" s="84">
        <v>11.5</v>
      </c>
      <c r="M182" s="84">
        <v>43.5</v>
      </c>
      <c r="N182" s="84">
        <v>16.5</v>
      </c>
      <c r="O182" s="81">
        <v>1</v>
      </c>
    </row>
    <row r="183" spans="1:15" x14ac:dyDescent="0.3">
      <c r="A183" s="116" t="s">
        <v>44</v>
      </c>
      <c r="B183" s="116"/>
      <c r="C183" s="70">
        <f t="shared" ref="C183:O183" si="33">SUM(C178:C182)</f>
        <v>520</v>
      </c>
      <c r="D183" s="83">
        <f t="shared" si="33"/>
        <v>21.67</v>
      </c>
      <c r="E183" s="83">
        <f t="shared" si="33"/>
        <v>11.65</v>
      </c>
      <c r="F183" s="83">
        <f t="shared" si="33"/>
        <v>83.18</v>
      </c>
      <c r="G183" s="83">
        <f t="shared" si="33"/>
        <v>547.84</v>
      </c>
      <c r="H183" s="83">
        <f t="shared" si="33"/>
        <v>0.3</v>
      </c>
      <c r="I183" s="83">
        <f t="shared" si="33"/>
        <v>42.5</v>
      </c>
      <c r="J183" s="83">
        <f t="shared" si="33"/>
        <v>139.13</v>
      </c>
      <c r="K183" s="83">
        <f t="shared" si="33"/>
        <v>3.9499999999999997</v>
      </c>
      <c r="L183" s="83">
        <f t="shared" si="33"/>
        <v>59.58</v>
      </c>
      <c r="M183" s="84">
        <f t="shared" si="33"/>
        <v>251.29</v>
      </c>
      <c r="N183" s="83">
        <f t="shared" si="33"/>
        <v>60.54</v>
      </c>
      <c r="O183" s="83">
        <f t="shared" si="33"/>
        <v>4.2300000000000004</v>
      </c>
    </row>
    <row r="184" spans="1:15" x14ac:dyDescent="0.3">
      <c r="A184" s="121" t="s">
        <v>21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1:15" ht="33" x14ac:dyDescent="0.3">
      <c r="A185" s="81" t="s">
        <v>106</v>
      </c>
      <c r="B185" s="82" t="s">
        <v>225</v>
      </c>
      <c r="C185" s="81">
        <v>60</v>
      </c>
      <c r="D185" s="83">
        <v>0.69</v>
      </c>
      <c r="E185" s="83">
        <v>5.13</v>
      </c>
      <c r="F185" s="83">
        <v>4.33</v>
      </c>
      <c r="G185" s="83">
        <v>67.41</v>
      </c>
      <c r="H185" s="83">
        <v>0.02</v>
      </c>
      <c r="I185" s="84">
        <v>12.7</v>
      </c>
      <c r="J185" s="83">
        <v>161.74</v>
      </c>
      <c r="K185" s="83">
        <v>2.31</v>
      </c>
      <c r="L185" s="83">
        <v>20.74</v>
      </c>
      <c r="M185" s="83">
        <v>17.62</v>
      </c>
      <c r="N185" s="83">
        <v>10.39</v>
      </c>
      <c r="O185" s="83">
        <v>0.78</v>
      </c>
    </row>
    <row r="186" spans="1:15" ht="49.5" x14ac:dyDescent="0.3">
      <c r="A186" s="81" t="s">
        <v>114</v>
      </c>
      <c r="B186" s="82" t="s">
        <v>214</v>
      </c>
      <c r="C186" s="81">
        <v>210</v>
      </c>
      <c r="D186" s="83">
        <v>3.96</v>
      </c>
      <c r="E186" s="83">
        <v>6.14</v>
      </c>
      <c r="F186" s="83">
        <v>9.7100000000000009</v>
      </c>
      <c r="G186" s="83">
        <v>140.61000000000001</v>
      </c>
      <c r="H186" s="83">
        <v>7.0000000000000007E-2</v>
      </c>
      <c r="I186" s="83">
        <v>31.29</v>
      </c>
      <c r="J186" s="83">
        <v>232.46</v>
      </c>
      <c r="K186" s="83">
        <v>1.51</v>
      </c>
      <c r="L186" s="83">
        <v>44.06</v>
      </c>
      <c r="M186" s="83">
        <v>53.29</v>
      </c>
      <c r="N186" s="83">
        <v>22.48</v>
      </c>
      <c r="O186" s="84">
        <v>0.8</v>
      </c>
    </row>
    <row r="187" spans="1:15" ht="33" x14ac:dyDescent="0.3">
      <c r="A187" s="81" t="s">
        <v>122</v>
      </c>
      <c r="B187" s="82" t="s">
        <v>168</v>
      </c>
      <c r="C187" s="81">
        <v>90</v>
      </c>
      <c r="D187" s="83">
        <v>14.97</v>
      </c>
      <c r="E187" s="83">
        <v>8.1199999999999992</v>
      </c>
      <c r="F187" s="83">
        <v>13.82</v>
      </c>
      <c r="G187" s="84">
        <v>147.34</v>
      </c>
      <c r="H187" s="83">
        <v>0.28000000000000003</v>
      </c>
      <c r="I187" s="83">
        <v>4.76</v>
      </c>
      <c r="J187" s="84">
        <v>205.6</v>
      </c>
      <c r="K187" s="83">
        <v>1.29</v>
      </c>
      <c r="L187" s="84">
        <v>24.04</v>
      </c>
      <c r="M187" s="84">
        <v>159.01</v>
      </c>
      <c r="N187" s="83">
        <v>29.759999999999998</v>
      </c>
      <c r="O187" s="83">
        <v>1.86</v>
      </c>
    </row>
    <row r="188" spans="1:15" x14ac:dyDescent="0.3">
      <c r="A188" s="81" t="s">
        <v>102</v>
      </c>
      <c r="B188" s="82" t="s">
        <v>49</v>
      </c>
      <c r="C188" s="81">
        <v>150</v>
      </c>
      <c r="D188" s="83">
        <v>6.57</v>
      </c>
      <c r="E188" s="83">
        <v>3.17</v>
      </c>
      <c r="F188" s="83">
        <v>29.72</v>
      </c>
      <c r="G188" s="83">
        <v>173.38</v>
      </c>
      <c r="H188" s="83">
        <v>0.22</v>
      </c>
      <c r="I188" s="85"/>
      <c r="J188" s="83">
        <v>10.039999999999999</v>
      </c>
      <c r="K188" s="83">
        <v>0.44</v>
      </c>
      <c r="L188" s="83">
        <v>11.62</v>
      </c>
      <c r="M188" s="83">
        <v>155.71</v>
      </c>
      <c r="N188" s="83">
        <v>104.05</v>
      </c>
      <c r="O188" s="83">
        <v>3.49</v>
      </c>
    </row>
    <row r="189" spans="1:15" x14ac:dyDescent="0.3">
      <c r="A189" s="81" t="s">
        <v>137</v>
      </c>
      <c r="B189" s="82" t="s">
        <v>138</v>
      </c>
      <c r="C189" s="81">
        <v>200</v>
      </c>
      <c r="D189" s="83">
        <v>0.54</v>
      </c>
      <c r="E189" s="83">
        <v>0.22</v>
      </c>
      <c r="F189" s="83">
        <v>18.71</v>
      </c>
      <c r="G189" s="83">
        <v>89.33</v>
      </c>
      <c r="H189" s="83">
        <v>0.01</v>
      </c>
      <c r="I189" s="81">
        <v>160</v>
      </c>
      <c r="J189" s="83">
        <v>130.72</v>
      </c>
      <c r="K189" s="83">
        <v>0.61</v>
      </c>
      <c r="L189" s="83">
        <v>9.93</v>
      </c>
      <c r="M189" s="83">
        <v>2.72</v>
      </c>
      <c r="N189" s="83">
        <v>2.72</v>
      </c>
      <c r="O189" s="83">
        <v>0.51</v>
      </c>
    </row>
    <row r="190" spans="1:15" s="10" customFormat="1" x14ac:dyDescent="0.3">
      <c r="A190" s="81"/>
      <c r="B190" s="82" t="s">
        <v>179</v>
      </c>
      <c r="C190" s="81">
        <v>30</v>
      </c>
      <c r="D190" s="84">
        <v>2.4</v>
      </c>
      <c r="E190" s="84">
        <v>0.3</v>
      </c>
      <c r="F190" s="84">
        <v>15.6</v>
      </c>
      <c r="G190" s="81">
        <v>75</v>
      </c>
      <c r="H190" s="83">
        <v>0.05</v>
      </c>
      <c r="I190" s="85"/>
      <c r="J190" s="85"/>
      <c r="K190" s="83">
        <v>0.39</v>
      </c>
      <c r="L190" s="84">
        <v>6.9</v>
      </c>
      <c r="M190" s="84">
        <v>26.1</v>
      </c>
      <c r="N190" s="84">
        <v>9.9</v>
      </c>
      <c r="O190" s="84">
        <v>0.6</v>
      </c>
    </row>
    <row r="191" spans="1:15" s="10" customFormat="1" x14ac:dyDescent="0.3">
      <c r="A191" s="81"/>
      <c r="B191" s="82" t="s">
        <v>180</v>
      </c>
      <c r="C191" s="81">
        <v>40</v>
      </c>
      <c r="D191" s="84">
        <v>2.4</v>
      </c>
      <c r="E191" s="84">
        <v>0.4</v>
      </c>
      <c r="F191" s="84">
        <v>16.8</v>
      </c>
      <c r="G191" s="81">
        <v>80</v>
      </c>
      <c r="H191" s="83">
        <v>7.0000000000000007E-2</v>
      </c>
      <c r="I191" s="85"/>
      <c r="J191" s="85"/>
      <c r="K191" s="83">
        <v>0.56000000000000005</v>
      </c>
      <c r="L191" s="84">
        <v>11.6</v>
      </c>
      <c r="M191" s="81">
        <v>60</v>
      </c>
      <c r="N191" s="84">
        <v>18.8</v>
      </c>
      <c r="O191" s="83">
        <v>1.56</v>
      </c>
    </row>
    <row r="192" spans="1:15" s="10" customFormat="1" x14ac:dyDescent="0.3">
      <c r="A192" s="116" t="s">
        <v>45</v>
      </c>
      <c r="B192" s="116"/>
      <c r="C192" s="70">
        <f t="shared" ref="C192:O192" si="34">SUM(C185:C191)</f>
        <v>780</v>
      </c>
      <c r="D192" s="83">
        <f t="shared" si="34"/>
        <v>31.529999999999998</v>
      </c>
      <c r="E192" s="83">
        <f t="shared" si="34"/>
        <v>23.48</v>
      </c>
      <c r="F192" s="83">
        <f t="shared" si="34"/>
        <v>108.68999999999998</v>
      </c>
      <c r="G192" s="83">
        <f t="shared" si="34"/>
        <v>773.07</v>
      </c>
      <c r="H192" s="84">
        <f t="shared" si="34"/>
        <v>0.7200000000000002</v>
      </c>
      <c r="I192" s="83">
        <f t="shared" si="34"/>
        <v>208.75</v>
      </c>
      <c r="J192" s="83">
        <f t="shared" si="34"/>
        <v>740.56000000000006</v>
      </c>
      <c r="K192" s="83">
        <f t="shared" si="34"/>
        <v>7.1100000000000012</v>
      </c>
      <c r="L192" s="83">
        <f t="shared" si="34"/>
        <v>128.89000000000001</v>
      </c>
      <c r="M192" s="84">
        <f t="shared" si="34"/>
        <v>474.45000000000005</v>
      </c>
      <c r="N192" s="83">
        <f t="shared" si="34"/>
        <v>198.10000000000002</v>
      </c>
      <c r="O192" s="83">
        <f t="shared" si="34"/>
        <v>9.6000000000000014</v>
      </c>
    </row>
    <row r="193" spans="1:15" s="10" customFormat="1" x14ac:dyDescent="0.3">
      <c r="A193" s="121" t="s">
        <v>175</v>
      </c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1:15" ht="16.5" customHeight="1" x14ac:dyDescent="0.3">
      <c r="A194" s="81" t="s">
        <v>177</v>
      </c>
      <c r="B194" s="82" t="s">
        <v>189</v>
      </c>
      <c r="C194" s="81">
        <v>45</v>
      </c>
      <c r="D194" s="83">
        <v>7.8</v>
      </c>
      <c r="E194" s="83">
        <v>4.2</v>
      </c>
      <c r="F194" s="84">
        <v>12.5</v>
      </c>
      <c r="G194" s="83">
        <v>119.9</v>
      </c>
      <c r="H194" s="84">
        <v>0.1</v>
      </c>
      <c r="I194" s="83">
        <v>0.08</v>
      </c>
      <c r="J194" s="83">
        <v>39.880000000000003</v>
      </c>
      <c r="K194" s="83">
        <v>0.57999999999999996</v>
      </c>
      <c r="L194" s="83">
        <v>117.84</v>
      </c>
      <c r="M194" s="83">
        <v>156.74</v>
      </c>
      <c r="N194" s="83">
        <v>24.24</v>
      </c>
      <c r="O194" s="83">
        <v>1.19</v>
      </c>
    </row>
    <row r="195" spans="1:15" x14ac:dyDescent="0.3">
      <c r="A195" s="81" t="s">
        <v>105</v>
      </c>
      <c r="B195" s="82" t="s">
        <v>187</v>
      </c>
      <c r="C195" s="81">
        <v>200</v>
      </c>
      <c r="D195" s="83">
        <v>2.94</v>
      </c>
      <c r="E195" s="83">
        <v>2.54</v>
      </c>
      <c r="F195" s="83">
        <v>15.92</v>
      </c>
      <c r="G195" s="83">
        <v>99.04</v>
      </c>
      <c r="H195" s="83">
        <v>0.04</v>
      </c>
      <c r="I195" s="84">
        <v>1.3</v>
      </c>
      <c r="J195" s="81">
        <v>22</v>
      </c>
      <c r="K195" s="84">
        <v>0.1</v>
      </c>
      <c r="L195" s="83">
        <v>120.54</v>
      </c>
      <c r="M195" s="81">
        <v>90</v>
      </c>
      <c r="N195" s="83">
        <v>14.05</v>
      </c>
      <c r="O195" s="83">
        <v>0.13</v>
      </c>
    </row>
    <row r="196" spans="1:15" s="10" customFormat="1" x14ac:dyDescent="0.3">
      <c r="A196" s="81" t="s">
        <v>177</v>
      </c>
      <c r="B196" s="82" t="s">
        <v>185</v>
      </c>
      <c r="C196" s="81">
        <v>100</v>
      </c>
      <c r="D196" s="84">
        <v>0.8</v>
      </c>
      <c r="E196" s="84">
        <v>0.2</v>
      </c>
      <c r="F196" s="84">
        <v>7.5</v>
      </c>
      <c r="G196" s="81">
        <v>38</v>
      </c>
      <c r="H196" s="83">
        <v>0.06</v>
      </c>
      <c r="I196" s="81">
        <v>38</v>
      </c>
      <c r="J196" s="81">
        <v>10</v>
      </c>
      <c r="K196" s="84">
        <v>0.2</v>
      </c>
      <c r="L196" s="81">
        <v>35</v>
      </c>
      <c r="M196" s="81">
        <v>17</v>
      </c>
      <c r="N196" s="81">
        <v>11</v>
      </c>
      <c r="O196" s="84">
        <v>0.1</v>
      </c>
    </row>
    <row r="197" spans="1:15" s="10" customFormat="1" x14ac:dyDescent="0.3">
      <c r="A197" s="116" t="s">
        <v>176</v>
      </c>
      <c r="B197" s="116"/>
      <c r="C197" s="70">
        <f t="shared" ref="C197:O197" si="35">SUM(C194:C196)</f>
        <v>345</v>
      </c>
      <c r="D197" s="83">
        <f t="shared" si="35"/>
        <v>11.540000000000001</v>
      </c>
      <c r="E197" s="83">
        <f t="shared" si="35"/>
        <v>6.94</v>
      </c>
      <c r="F197" s="83">
        <f t="shared" si="35"/>
        <v>35.92</v>
      </c>
      <c r="G197" s="83">
        <f t="shared" si="35"/>
        <v>256.94</v>
      </c>
      <c r="H197" s="83">
        <f t="shared" si="35"/>
        <v>0.2</v>
      </c>
      <c r="I197" s="83">
        <f t="shared" si="35"/>
        <v>39.380000000000003</v>
      </c>
      <c r="J197" s="83">
        <f t="shared" si="35"/>
        <v>71.88</v>
      </c>
      <c r="K197" s="83">
        <f t="shared" si="35"/>
        <v>0.87999999999999989</v>
      </c>
      <c r="L197" s="83">
        <f t="shared" si="35"/>
        <v>273.38</v>
      </c>
      <c r="M197" s="83">
        <f t="shared" si="35"/>
        <v>263.74</v>
      </c>
      <c r="N197" s="83">
        <f t="shared" si="35"/>
        <v>49.29</v>
      </c>
      <c r="O197" s="83">
        <f t="shared" si="35"/>
        <v>1.42</v>
      </c>
    </row>
    <row r="198" spans="1:15" x14ac:dyDescent="0.3">
      <c r="A198" s="116" t="s">
        <v>46</v>
      </c>
      <c r="B198" s="116"/>
      <c r="C198" s="92">
        <f>C183+C192+C197</f>
        <v>1645</v>
      </c>
      <c r="D198" s="92">
        <f t="shared" ref="D198:O198" si="36">D183+D192+D197</f>
        <v>64.740000000000009</v>
      </c>
      <c r="E198" s="92">
        <f t="shared" si="36"/>
        <v>42.07</v>
      </c>
      <c r="F198" s="92">
        <f t="shared" si="36"/>
        <v>227.79000000000002</v>
      </c>
      <c r="G198" s="92">
        <f t="shared" si="36"/>
        <v>1577.8500000000001</v>
      </c>
      <c r="H198" s="92">
        <f t="shared" si="36"/>
        <v>1.2200000000000002</v>
      </c>
      <c r="I198" s="92">
        <f t="shared" si="36"/>
        <v>290.63</v>
      </c>
      <c r="J198" s="92">
        <f t="shared" si="36"/>
        <v>951.57</v>
      </c>
      <c r="K198" s="92">
        <f t="shared" si="36"/>
        <v>11.940000000000001</v>
      </c>
      <c r="L198" s="92">
        <f t="shared" si="36"/>
        <v>461.85</v>
      </c>
      <c r="M198" s="92">
        <f t="shared" si="36"/>
        <v>989.48</v>
      </c>
      <c r="N198" s="92">
        <f t="shared" si="36"/>
        <v>307.93000000000006</v>
      </c>
      <c r="O198" s="92">
        <f t="shared" si="36"/>
        <v>15.250000000000002</v>
      </c>
    </row>
    <row r="199" spans="1:15" x14ac:dyDescent="0.3">
      <c r="A199" s="97"/>
      <c r="B199" s="101"/>
      <c r="C199" s="101"/>
      <c r="D199" s="98"/>
      <c r="E199" s="98"/>
      <c r="F199" s="102"/>
      <c r="G199" s="102"/>
      <c r="H199" s="98"/>
      <c r="I199" s="98"/>
      <c r="J199" s="98"/>
      <c r="K199" s="98"/>
      <c r="L199" s="98"/>
      <c r="M199" s="98"/>
      <c r="N199" s="99"/>
      <c r="O199" s="100"/>
    </row>
    <row r="200" spans="1:15" x14ac:dyDescent="0.3">
      <c r="A200" s="97"/>
      <c r="B200" s="101"/>
      <c r="C200" s="98"/>
      <c r="D200" s="98"/>
      <c r="E200" s="98"/>
      <c r="F200" s="102"/>
      <c r="G200" s="102"/>
      <c r="H200" s="98"/>
      <c r="I200" s="98"/>
      <c r="J200" s="98"/>
      <c r="K200" s="98"/>
      <c r="L200" s="98"/>
      <c r="M200" s="98"/>
      <c r="N200" s="99"/>
      <c r="O200" s="100"/>
    </row>
    <row r="201" spans="1:15" x14ac:dyDescent="0.3">
      <c r="A201" s="122" t="s">
        <v>26</v>
      </c>
      <c r="B201" s="119" t="s">
        <v>27</v>
      </c>
      <c r="C201" s="119" t="s">
        <v>28</v>
      </c>
      <c r="D201" s="118" t="s">
        <v>29</v>
      </c>
      <c r="E201" s="118"/>
      <c r="F201" s="118"/>
      <c r="G201" s="119" t="s">
        <v>30</v>
      </c>
      <c r="H201" s="118" t="s">
        <v>31</v>
      </c>
      <c r="I201" s="118"/>
      <c r="J201" s="118"/>
      <c r="K201" s="118"/>
      <c r="L201" s="118" t="s">
        <v>32</v>
      </c>
      <c r="M201" s="118"/>
      <c r="N201" s="118"/>
      <c r="O201" s="118"/>
    </row>
    <row r="202" spans="1:15" x14ac:dyDescent="0.3">
      <c r="A202" s="123"/>
      <c r="B202" s="126"/>
      <c r="C202" s="120"/>
      <c r="D202" s="69" t="s">
        <v>33</v>
      </c>
      <c r="E202" s="69" t="s">
        <v>34</v>
      </c>
      <c r="F202" s="69" t="s">
        <v>35</v>
      </c>
      <c r="G202" s="120"/>
      <c r="H202" s="69" t="s">
        <v>36</v>
      </c>
      <c r="I202" s="69" t="s">
        <v>37</v>
      </c>
      <c r="J202" s="69" t="s">
        <v>38</v>
      </c>
      <c r="K202" s="69" t="s">
        <v>39</v>
      </c>
      <c r="L202" s="69" t="s">
        <v>40</v>
      </c>
      <c r="M202" s="69" t="s">
        <v>41</v>
      </c>
      <c r="N202" s="69" t="s">
        <v>42</v>
      </c>
      <c r="O202" s="69" t="s">
        <v>43</v>
      </c>
    </row>
    <row r="203" spans="1:15" x14ac:dyDescent="0.3">
      <c r="A203" s="70">
        <v>1</v>
      </c>
      <c r="B203" s="71">
        <v>2</v>
      </c>
      <c r="C203" s="70">
        <v>3</v>
      </c>
      <c r="D203" s="70">
        <v>4</v>
      </c>
      <c r="E203" s="70">
        <v>5</v>
      </c>
      <c r="F203" s="70">
        <v>6</v>
      </c>
      <c r="G203" s="70">
        <v>7</v>
      </c>
      <c r="H203" s="70">
        <v>8</v>
      </c>
      <c r="I203" s="70">
        <v>9</v>
      </c>
      <c r="J203" s="70">
        <v>10</v>
      </c>
      <c r="K203" s="70">
        <v>11</v>
      </c>
      <c r="L203" s="70">
        <v>12</v>
      </c>
      <c r="M203" s="70">
        <v>13</v>
      </c>
      <c r="N203" s="70">
        <v>14</v>
      </c>
      <c r="O203" s="70">
        <v>15</v>
      </c>
    </row>
    <row r="204" spans="1:15" x14ac:dyDescent="0.3">
      <c r="A204" s="72" t="s">
        <v>23</v>
      </c>
      <c r="B204" s="117" t="s">
        <v>50</v>
      </c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</row>
    <row r="205" spans="1:15" ht="19.5" customHeight="1" x14ac:dyDescent="0.3">
      <c r="A205" s="72" t="s">
        <v>25</v>
      </c>
      <c r="B205" s="117">
        <v>2</v>
      </c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</row>
    <row r="206" spans="1:15" x14ac:dyDescent="0.3">
      <c r="A206" s="121" t="s">
        <v>0</v>
      </c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1:15" x14ac:dyDescent="0.3">
      <c r="A207" s="81" t="s">
        <v>104</v>
      </c>
      <c r="B207" s="82" t="s">
        <v>83</v>
      </c>
      <c r="C207" s="81">
        <v>60</v>
      </c>
      <c r="D207" s="83">
        <v>0.48</v>
      </c>
      <c r="E207" s="83">
        <v>0.06</v>
      </c>
      <c r="F207" s="84">
        <v>1.5</v>
      </c>
      <c r="G207" s="84">
        <v>8.4</v>
      </c>
      <c r="H207" s="83">
        <v>0.02</v>
      </c>
      <c r="I207" s="81">
        <v>6</v>
      </c>
      <c r="J207" s="81">
        <v>6</v>
      </c>
      <c r="K207" s="83">
        <v>0.06</v>
      </c>
      <c r="L207" s="84">
        <v>10.199999999999999</v>
      </c>
      <c r="M207" s="81">
        <v>18</v>
      </c>
      <c r="N207" s="84">
        <v>8.4</v>
      </c>
      <c r="O207" s="84">
        <v>0.3</v>
      </c>
    </row>
    <row r="208" spans="1:15" x14ac:dyDescent="0.3">
      <c r="A208" s="81" t="s">
        <v>123</v>
      </c>
      <c r="B208" s="82" t="s">
        <v>62</v>
      </c>
      <c r="C208" s="81">
        <v>150</v>
      </c>
      <c r="D208" s="83">
        <v>15.21</v>
      </c>
      <c r="E208" s="83">
        <v>15.28</v>
      </c>
      <c r="F208" s="83">
        <v>3.04</v>
      </c>
      <c r="G208" s="83">
        <v>211.31</v>
      </c>
      <c r="H208" s="83">
        <v>0.09</v>
      </c>
      <c r="I208" s="83">
        <v>0.72</v>
      </c>
      <c r="J208" s="84">
        <v>278.3</v>
      </c>
      <c r="K208" s="83">
        <v>0.65</v>
      </c>
      <c r="L208" s="83">
        <v>199.95</v>
      </c>
      <c r="M208" s="83">
        <v>268.55</v>
      </c>
      <c r="N208" s="83">
        <v>21.44</v>
      </c>
      <c r="O208" s="83">
        <v>2.42</v>
      </c>
    </row>
    <row r="209" spans="1:15" x14ac:dyDescent="0.3">
      <c r="A209" s="81" t="s">
        <v>112</v>
      </c>
      <c r="B209" s="82" t="s">
        <v>55</v>
      </c>
      <c r="C209" s="81">
        <v>200</v>
      </c>
      <c r="D209" s="83">
        <v>3.58</v>
      </c>
      <c r="E209" s="83">
        <v>2.85</v>
      </c>
      <c r="F209" s="83">
        <v>15.71</v>
      </c>
      <c r="G209" s="83">
        <v>104.05</v>
      </c>
      <c r="H209" s="83">
        <v>0.04</v>
      </c>
      <c r="I209" s="83">
        <v>1.17</v>
      </c>
      <c r="J209" s="83">
        <v>19.920000000000002</v>
      </c>
      <c r="K209" s="84">
        <v>0.1</v>
      </c>
      <c r="L209" s="83">
        <v>113.45</v>
      </c>
      <c r="M209" s="84">
        <v>107.2</v>
      </c>
      <c r="N209" s="84">
        <v>29.6</v>
      </c>
      <c r="O209" s="81">
        <v>1</v>
      </c>
    </row>
    <row r="210" spans="1:15" x14ac:dyDescent="0.3">
      <c r="A210" s="81"/>
      <c r="B210" s="82" t="s">
        <v>179</v>
      </c>
      <c r="C210" s="81">
        <v>50</v>
      </c>
      <c r="D210" s="81">
        <v>4</v>
      </c>
      <c r="E210" s="84">
        <v>0.5</v>
      </c>
      <c r="F210" s="81">
        <v>26</v>
      </c>
      <c r="G210" s="81">
        <v>125</v>
      </c>
      <c r="H210" s="83">
        <v>0.08</v>
      </c>
      <c r="I210" s="85"/>
      <c r="J210" s="85"/>
      <c r="K210" s="83">
        <v>0.65</v>
      </c>
      <c r="L210" s="84">
        <v>11.5</v>
      </c>
      <c r="M210" s="84">
        <v>43.5</v>
      </c>
      <c r="N210" s="84">
        <v>16.5</v>
      </c>
      <c r="O210" s="81">
        <v>1</v>
      </c>
    </row>
    <row r="211" spans="1:15" x14ac:dyDescent="0.3">
      <c r="A211" s="81" t="s">
        <v>92</v>
      </c>
      <c r="B211" s="82" t="s">
        <v>165</v>
      </c>
      <c r="C211" s="81">
        <v>100</v>
      </c>
      <c r="D211" s="84">
        <v>0.6</v>
      </c>
      <c r="E211" s="84">
        <v>0.6</v>
      </c>
      <c r="F211" s="84">
        <v>14.7</v>
      </c>
      <c r="G211" s="84">
        <v>48</v>
      </c>
      <c r="H211" s="83">
        <v>0.05</v>
      </c>
      <c r="I211" s="81">
        <v>15</v>
      </c>
      <c r="J211" s="84">
        <v>7.5</v>
      </c>
      <c r="K211" s="84">
        <v>0.3</v>
      </c>
      <c r="L211" s="81">
        <v>24</v>
      </c>
      <c r="M211" s="84">
        <v>16.5</v>
      </c>
      <c r="N211" s="84">
        <v>13.5</v>
      </c>
      <c r="O211" s="84">
        <v>3.3</v>
      </c>
    </row>
    <row r="212" spans="1:15" s="10" customFormat="1" x14ac:dyDescent="0.3">
      <c r="A212" s="116" t="s">
        <v>44</v>
      </c>
      <c r="B212" s="116"/>
      <c r="C212" s="70">
        <f t="shared" ref="C212:O212" si="37">SUM(C207:C211)</f>
        <v>560</v>
      </c>
      <c r="D212" s="83">
        <f t="shared" si="37"/>
        <v>23.870000000000005</v>
      </c>
      <c r="E212" s="83">
        <f t="shared" si="37"/>
        <v>19.290000000000003</v>
      </c>
      <c r="F212" s="83">
        <f t="shared" si="37"/>
        <v>60.95</v>
      </c>
      <c r="G212" s="83">
        <f t="shared" si="37"/>
        <v>496.76</v>
      </c>
      <c r="H212" s="83">
        <f t="shared" si="37"/>
        <v>0.27999999999999997</v>
      </c>
      <c r="I212" s="83">
        <f t="shared" si="37"/>
        <v>22.89</v>
      </c>
      <c r="J212" s="83">
        <f t="shared" si="37"/>
        <v>311.72000000000003</v>
      </c>
      <c r="K212" s="83">
        <f t="shared" si="37"/>
        <v>1.76</v>
      </c>
      <c r="L212" s="84">
        <f t="shared" si="37"/>
        <v>359.09999999999997</v>
      </c>
      <c r="M212" s="83">
        <f t="shared" si="37"/>
        <v>453.75</v>
      </c>
      <c r="N212" s="83">
        <f t="shared" si="37"/>
        <v>89.44</v>
      </c>
      <c r="O212" s="83">
        <f t="shared" si="37"/>
        <v>8.02</v>
      </c>
    </row>
    <row r="213" spans="1:15" s="10" customFormat="1" x14ac:dyDescent="0.3">
      <c r="A213" s="121" t="s">
        <v>21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1:15" s="10" customFormat="1" x14ac:dyDescent="0.3">
      <c r="A214" s="81" t="s">
        <v>124</v>
      </c>
      <c r="B214" s="82" t="s">
        <v>63</v>
      </c>
      <c r="C214" s="81">
        <v>60</v>
      </c>
      <c r="D214" s="83">
        <v>2.88</v>
      </c>
      <c r="E214" s="83">
        <v>5.71</v>
      </c>
      <c r="F214" s="83">
        <v>4.66</v>
      </c>
      <c r="G214" s="83">
        <v>81.99</v>
      </c>
      <c r="H214" s="83">
        <v>0.01</v>
      </c>
      <c r="I214" s="83">
        <v>5.36</v>
      </c>
      <c r="J214" s="83">
        <v>26.98</v>
      </c>
      <c r="K214" s="83">
        <v>1.42</v>
      </c>
      <c r="L214" s="83">
        <v>99.91</v>
      </c>
      <c r="M214" s="83">
        <v>68.08</v>
      </c>
      <c r="N214" s="83">
        <v>14.88</v>
      </c>
      <c r="O214" s="83">
        <v>0.84</v>
      </c>
    </row>
    <row r="215" spans="1:15" s="10" customFormat="1" ht="33" x14ac:dyDescent="0.3">
      <c r="A215" s="81" t="s">
        <v>114</v>
      </c>
      <c r="B215" s="82" t="s">
        <v>139</v>
      </c>
      <c r="C215" s="81">
        <v>210</v>
      </c>
      <c r="D215" s="83">
        <v>3.96</v>
      </c>
      <c r="E215" s="83">
        <v>6.14</v>
      </c>
      <c r="F215" s="83">
        <v>9.7100000000000009</v>
      </c>
      <c r="G215" s="83">
        <v>110.61</v>
      </c>
      <c r="H215" s="83">
        <v>7.0000000000000007E-2</v>
      </c>
      <c r="I215" s="83">
        <v>31.29</v>
      </c>
      <c r="J215" s="83">
        <v>232.46</v>
      </c>
      <c r="K215" s="83">
        <v>1.51</v>
      </c>
      <c r="L215" s="83">
        <v>44.06</v>
      </c>
      <c r="M215" s="83">
        <v>53.29</v>
      </c>
      <c r="N215" s="83">
        <v>22.48</v>
      </c>
      <c r="O215" s="84">
        <v>0.8</v>
      </c>
    </row>
    <row r="216" spans="1:15" ht="21.75" customHeight="1" x14ac:dyDescent="0.3">
      <c r="A216" s="58" t="s">
        <v>235</v>
      </c>
      <c r="B216" s="59" t="s">
        <v>236</v>
      </c>
      <c r="C216" s="58">
        <v>200</v>
      </c>
      <c r="D216" s="60">
        <v>13.25</v>
      </c>
      <c r="E216" s="60">
        <v>5.39</v>
      </c>
      <c r="F216" s="61">
        <v>3.6</v>
      </c>
      <c r="G216" s="60">
        <v>326.26</v>
      </c>
      <c r="H216" s="60">
        <v>0.09</v>
      </c>
      <c r="I216" s="61">
        <v>2.7</v>
      </c>
      <c r="J216" s="62"/>
      <c r="K216" s="60">
        <v>1.79</v>
      </c>
      <c r="L216" s="60">
        <v>9.33</v>
      </c>
      <c r="M216" s="60">
        <v>143.83000000000001</v>
      </c>
      <c r="N216" s="60">
        <v>19.989999999999998</v>
      </c>
      <c r="O216" s="60">
        <v>1.37</v>
      </c>
    </row>
    <row r="217" spans="1:15" x14ac:dyDescent="0.3">
      <c r="A217" s="81"/>
      <c r="B217" s="82" t="s">
        <v>226</v>
      </c>
      <c r="C217" s="81">
        <v>200</v>
      </c>
      <c r="D217" s="81">
        <v>1</v>
      </c>
      <c r="E217" s="84">
        <v>0.2</v>
      </c>
      <c r="F217" s="84">
        <v>20.2</v>
      </c>
      <c r="G217" s="81">
        <v>92</v>
      </c>
      <c r="H217" s="83">
        <v>0.02</v>
      </c>
      <c r="I217" s="81">
        <v>4</v>
      </c>
      <c r="J217" s="85"/>
      <c r="K217" s="84">
        <v>0.2</v>
      </c>
      <c r="L217" s="81">
        <v>14</v>
      </c>
      <c r="M217" s="81">
        <v>14</v>
      </c>
      <c r="N217" s="81">
        <v>8</v>
      </c>
      <c r="O217" s="84">
        <v>2.8</v>
      </c>
    </row>
    <row r="218" spans="1:15" s="10" customFormat="1" x14ac:dyDescent="0.3">
      <c r="A218" s="81"/>
      <c r="B218" s="82" t="s">
        <v>179</v>
      </c>
      <c r="C218" s="81">
        <v>30</v>
      </c>
      <c r="D218" s="84">
        <v>2.4</v>
      </c>
      <c r="E218" s="84">
        <v>0.3</v>
      </c>
      <c r="F218" s="84">
        <v>15.6</v>
      </c>
      <c r="G218" s="81">
        <v>75</v>
      </c>
      <c r="H218" s="83">
        <v>0.05</v>
      </c>
      <c r="I218" s="85"/>
      <c r="J218" s="85"/>
      <c r="K218" s="83">
        <v>0.39</v>
      </c>
      <c r="L218" s="84">
        <v>6.9</v>
      </c>
      <c r="M218" s="84">
        <v>26.1</v>
      </c>
      <c r="N218" s="84">
        <v>9.9</v>
      </c>
      <c r="O218" s="84">
        <v>0.6</v>
      </c>
    </row>
    <row r="219" spans="1:15" s="10" customFormat="1" x14ac:dyDescent="0.3">
      <c r="A219" s="81"/>
      <c r="B219" s="82" t="s">
        <v>180</v>
      </c>
      <c r="C219" s="81">
        <v>40</v>
      </c>
      <c r="D219" s="84">
        <v>2.4</v>
      </c>
      <c r="E219" s="84">
        <v>0.4</v>
      </c>
      <c r="F219" s="84">
        <v>16.8</v>
      </c>
      <c r="G219" s="81">
        <v>80</v>
      </c>
      <c r="H219" s="83">
        <v>7.0000000000000007E-2</v>
      </c>
      <c r="I219" s="85"/>
      <c r="J219" s="85"/>
      <c r="K219" s="83">
        <v>0.56000000000000005</v>
      </c>
      <c r="L219" s="84">
        <v>11.6</v>
      </c>
      <c r="M219" s="81">
        <v>60</v>
      </c>
      <c r="N219" s="84">
        <v>18.8</v>
      </c>
      <c r="O219" s="83">
        <v>1.56</v>
      </c>
    </row>
    <row r="220" spans="1:15" x14ac:dyDescent="0.3">
      <c r="A220" s="116" t="s">
        <v>45</v>
      </c>
      <c r="B220" s="116"/>
      <c r="C220" s="70">
        <v>740</v>
      </c>
      <c r="D220" s="83">
        <v>28.31</v>
      </c>
      <c r="E220" s="83">
        <v>23.55</v>
      </c>
      <c r="F220" s="83">
        <v>99.33</v>
      </c>
      <c r="G220" s="83">
        <v>729.96</v>
      </c>
      <c r="H220" s="83">
        <v>0.63</v>
      </c>
      <c r="I220" s="83">
        <v>96.36</v>
      </c>
      <c r="J220" s="84">
        <v>5780.8</v>
      </c>
      <c r="K220" s="83">
        <v>6.72</v>
      </c>
      <c r="L220" s="83">
        <v>205.71</v>
      </c>
      <c r="M220" s="83">
        <v>537.13</v>
      </c>
      <c r="N220" s="83">
        <v>126.11</v>
      </c>
      <c r="O220" s="83">
        <v>12.86</v>
      </c>
    </row>
    <row r="221" spans="1:15" x14ac:dyDescent="0.3">
      <c r="A221" s="121" t="s">
        <v>175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1:15" ht="17.25" customHeight="1" x14ac:dyDescent="0.3">
      <c r="A222" s="81" t="s">
        <v>177</v>
      </c>
      <c r="B222" s="82" t="s">
        <v>189</v>
      </c>
      <c r="C222" s="81">
        <v>45</v>
      </c>
      <c r="D222" s="83">
        <v>7.8</v>
      </c>
      <c r="E222" s="83">
        <v>4.2</v>
      </c>
      <c r="F222" s="84">
        <v>12.5</v>
      </c>
      <c r="G222" s="83">
        <v>119.9</v>
      </c>
      <c r="H222" s="84">
        <v>0.1</v>
      </c>
      <c r="I222" s="83">
        <v>0.08</v>
      </c>
      <c r="J222" s="83">
        <v>39.880000000000003</v>
      </c>
      <c r="K222" s="83">
        <v>0.57999999999999996</v>
      </c>
      <c r="L222" s="83">
        <v>117.84</v>
      </c>
      <c r="M222" s="83">
        <v>156.74</v>
      </c>
      <c r="N222" s="83">
        <v>24.24</v>
      </c>
      <c r="O222" s="83">
        <v>1.19</v>
      </c>
    </row>
    <row r="223" spans="1:15" hidden="1" x14ac:dyDescent="0.3">
      <c r="A223" s="81" t="s">
        <v>105</v>
      </c>
      <c r="B223" s="82" t="s">
        <v>190</v>
      </c>
      <c r="C223" s="81">
        <v>200</v>
      </c>
      <c r="D223" s="83">
        <v>2.94</v>
      </c>
      <c r="E223" s="83">
        <v>2.54</v>
      </c>
      <c r="F223" s="83">
        <v>15.92</v>
      </c>
      <c r="G223" s="83">
        <v>99.04</v>
      </c>
      <c r="H223" s="83">
        <v>0.04</v>
      </c>
      <c r="I223" s="84">
        <v>1.3</v>
      </c>
      <c r="J223" s="81">
        <v>22</v>
      </c>
      <c r="K223" s="84">
        <v>0.1</v>
      </c>
      <c r="L223" s="83">
        <v>120.54</v>
      </c>
      <c r="M223" s="81">
        <v>90</v>
      </c>
      <c r="N223" s="83">
        <v>14.05</v>
      </c>
      <c r="O223" s="83">
        <v>0.13</v>
      </c>
    </row>
    <row r="224" spans="1:15" ht="20.25" customHeight="1" x14ac:dyDescent="0.3">
      <c r="A224" s="81" t="s">
        <v>177</v>
      </c>
      <c r="B224" s="82" t="s">
        <v>185</v>
      </c>
      <c r="C224" s="81">
        <v>100</v>
      </c>
      <c r="D224" s="84">
        <v>0.8</v>
      </c>
      <c r="E224" s="84">
        <v>0.2</v>
      </c>
      <c r="F224" s="84">
        <v>7.5</v>
      </c>
      <c r="G224" s="81">
        <v>38</v>
      </c>
      <c r="H224" s="83">
        <v>0.06</v>
      </c>
      <c r="I224" s="81">
        <v>38</v>
      </c>
      <c r="J224" s="81">
        <v>10</v>
      </c>
      <c r="K224" s="84">
        <v>0.2</v>
      </c>
      <c r="L224" s="81">
        <v>35</v>
      </c>
      <c r="M224" s="81">
        <v>17</v>
      </c>
      <c r="N224" s="81">
        <v>11</v>
      </c>
      <c r="O224" s="84">
        <v>0.1</v>
      </c>
    </row>
    <row r="225" spans="1:15" ht="21.75" customHeight="1" x14ac:dyDescent="0.3">
      <c r="A225" s="116" t="s">
        <v>176</v>
      </c>
      <c r="B225" s="116"/>
      <c r="C225" s="70">
        <f t="shared" ref="C225:O225" si="38">SUM(C222:C224)</f>
        <v>345</v>
      </c>
      <c r="D225" s="83">
        <f t="shared" si="38"/>
        <v>11.540000000000001</v>
      </c>
      <c r="E225" s="83">
        <f t="shared" si="38"/>
        <v>6.94</v>
      </c>
      <c r="F225" s="83">
        <f t="shared" si="38"/>
        <v>35.92</v>
      </c>
      <c r="G225" s="83">
        <f t="shared" si="38"/>
        <v>256.94</v>
      </c>
      <c r="H225" s="83">
        <f t="shared" si="38"/>
        <v>0.2</v>
      </c>
      <c r="I225" s="83">
        <f t="shared" si="38"/>
        <v>39.380000000000003</v>
      </c>
      <c r="J225" s="83">
        <f t="shared" si="38"/>
        <v>71.88</v>
      </c>
      <c r="K225" s="83">
        <f t="shared" si="38"/>
        <v>0.87999999999999989</v>
      </c>
      <c r="L225" s="83">
        <f t="shared" si="38"/>
        <v>273.38</v>
      </c>
      <c r="M225" s="83">
        <f t="shared" si="38"/>
        <v>263.74</v>
      </c>
      <c r="N225" s="83">
        <f t="shared" si="38"/>
        <v>49.29</v>
      </c>
      <c r="O225" s="83">
        <f t="shared" si="38"/>
        <v>1.42</v>
      </c>
    </row>
    <row r="226" spans="1:15" x14ac:dyDescent="0.3">
      <c r="A226" s="116" t="s">
        <v>46</v>
      </c>
      <c r="B226" s="116"/>
      <c r="C226" s="92">
        <f t="shared" ref="C226:O226" si="39">C212+C220+C225</f>
        <v>1645</v>
      </c>
      <c r="D226" s="92">
        <f t="shared" si="39"/>
        <v>63.720000000000006</v>
      </c>
      <c r="E226" s="92">
        <f t="shared" si="39"/>
        <v>49.78</v>
      </c>
      <c r="F226" s="92">
        <f t="shared" si="39"/>
        <v>196.2</v>
      </c>
      <c r="G226" s="92">
        <f t="shared" si="39"/>
        <v>1483.66</v>
      </c>
      <c r="H226" s="92">
        <f t="shared" si="39"/>
        <v>1.1099999999999999</v>
      </c>
      <c r="I226" s="92">
        <f t="shared" si="39"/>
        <v>158.63</v>
      </c>
      <c r="J226" s="92">
        <f t="shared" si="39"/>
        <v>6164.4000000000005</v>
      </c>
      <c r="K226" s="92">
        <f t="shared" si="39"/>
        <v>9.36</v>
      </c>
      <c r="L226" s="92">
        <f t="shared" si="39"/>
        <v>838.18999999999994</v>
      </c>
      <c r="M226" s="92">
        <f t="shared" si="39"/>
        <v>1254.6199999999999</v>
      </c>
      <c r="N226" s="92">
        <f t="shared" si="39"/>
        <v>264.84000000000003</v>
      </c>
      <c r="O226" s="92">
        <f t="shared" si="39"/>
        <v>22.299999999999997</v>
      </c>
    </row>
    <row r="227" spans="1:15" x14ac:dyDescent="0.3">
      <c r="A227" s="97"/>
      <c r="B227" s="101"/>
      <c r="C227" s="101"/>
      <c r="D227" s="98"/>
      <c r="E227" s="98"/>
      <c r="F227" s="102"/>
      <c r="G227" s="102"/>
      <c r="H227" s="98"/>
      <c r="I227" s="98"/>
      <c r="J227" s="98"/>
      <c r="K227" s="98"/>
      <c r="L227" s="98"/>
      <c r="M227" s="98"/>
      <c r="N227" s="99"/>
      <c r="O227" s="100"/>
    </row>
    <row r="228" spans="1:15" x14ac:dyDescent="0.3">
      <c r="A228" s="97"/>
      <c r="B228" s="101"/>
      <c r="C228" s="98"/>
      <c r="D228" s="98"/>
      <c r="E228" s="98"/>
      <c r="F228" s="102"/>
      <c r="G228" s="102"/>
      <c r="H228" s="98"/>
      <c r="I228" s="98"/>
      <c r="J228" s="98"/>
      <c r="K228" s="98"/>
      <c r="L228" s="98"/>
      <c r="M228" s="98"/>
      <c r="N228" s="99"/>
      <c r="O228" s="100"/>
    </row>
    <row r="229" spans="1:15" x14ac:dyDescent="0.3">
      <c r="A229" s="122" t="s">
        <v>26</v>
      </c>
      <c r="B229" s="119" t="s">
        <v>27</v>
      </c>
      <c r="C229" s="119" t="s">
        <v>28</v>
      </c>
      <c r="D229" s="118" t="s">
        <v>29</v>
      </c>
      <c r="E229" s="118"/>
      <c r="F229" s="118"/>
      <c r="G229" s="119" t="s">
        <v>30</v>
      </c>
      <c r="H229" s="118" t="s">
        <v>31</v>
      </c>
      <c r="I229" s="118"/>
      <c r="J229" s="118"/>
      <c r="K229" s="118"/>
      <c r="L229" s="118" t="s">
        <v>32</v>
      </c>
      <c r="M229" s="118"/>
      <c r="N229" s="118"/>
      <c r="O229" s="118"/>
    </row>
    <row r="230" spans="1:15" x14ac:dyDescent="0.3">
      <c r="A230" s="123"/>
      <c r="B230" s="126"/>
      <c r="C230" s="120"/>
      <c r="D230" s="69" t="s">
        <v>33</v>
      </c>
      <c r="E230" s="69" t="s">
        <v>34</v>
      </c>
      <c r="F230" s="69" t="s">
        <v>35</v>
      </c>
      <c r="G230" s="120"/>
      <c r="H230" s="69" t="s">
        <v>36</v>
      </c>
      <c r="I230" s="69" t="s">
        <v>37</v>
      </c>
      <c r="J230" s="69" t="s">
        <v>38</v>
      </c>
      <c r="K230" s="69" t="s">
        <v>39</v>
      </c>
      <c r="L230" s="69" t="s">
        <v>40</v>
      </c>
      <c r="M230" s="69" t="s">
        <v>41</v>
      </c>
      <c r="N230" s="69" t="s">
        <v>42</v>
      </c>
      <c r="O230" s="69" t="s">
        <v>43</v>
      </c>
    </row>
    <row r="231" spans="1:15" x14ac:dyDescent="0.3">
      <c r="A231" s="70">
        <v>1</v>
      </c>
      <c r="B231" s="71">
        <v>2</v>
      </c>
      <c r="C231" s="70">
        <v>3</v>
      </c>
      <c r="D231" s="70">
        <v>4</v>
      </c>
      <c r="E231" s="70">
        <v>5</v>
      </c>
      <c r="F231" s="70">
        <v>6</v>
      </c>
      <c r="G231" s="70">
        <v>7</v>
      </c>
      <c r="H231" s="70">
        <v>8</v>
      </c>
      <c r="I231" s="70">
        <v>9</v>
      </c>
      <c r="J231" s="70">
        <v>10</v>
      </c>
      <c r="K231" s="70">
        <v>11</v>
      </c>
      <c r="L231" s="70">
        <v>12</v>
      </c>
      <c r="M231" s="70">
        <v>13</v>
      </c>
      <c r="N231" s="70">
        <v>14</v>
      </c>
      <c r="O231" s="70">
        <v>15</v>
      </c>
    </row>
    <row r="232" spans="1:15" x14ac:dyDescent="0.3">
      <c r="A232" s="72" t="s">
        <v>23</v>
      </c>
      <c r="B232" s="117" t="s">
        <v>54</v>
      </c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</row>
    <row r="233" spans="1:15" x14ac:dyDescent="0.3">
      <c r="A233" s="72" t="s">
        <v>25</v>
      </c>
      <c r="B233" s="117">
        <v>2</v>
      </c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</row>
    <row r="234" spans="1:15" x14ac:dyDescent="0.3">
      <c r="A234" s="121" t="s">
        <v>0</v>
      </c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1:15" s="10" customFormat="1" x14ac:dyDescent="0.3">
      <c r="A235" s="81" t="s">
        <v>134</v>
      </c>
      <c r="B235" s="82" t="s">
        <v>68</v>
      </c>
      <c r="C235" s="81">
        <v>60</v>
      </c>
      <c r="D235" s="83">
        <v>1.08</v>
      </c>
      <c r="E235" s="83">
        <v>4.1500000000000004</v>
      </c>
      <c r="F235" s="83">
        <v>7.64</v>
      </c>
      <c r="G235" s="83">
        <v>72.47</v>
      </c>
      <c r="H235" s="83">
        <v>0.05</v>
      </c>
      <c r="I235" s="84">
        <v>8.8000000000000007</v>
      </c>
      <c r="J235" s="83">
        <v>241.28</v>
      </c>
      <c r="K235" s="83">
        <v>1.86</v>
      </c>
      <c r="L235" s="84">
        <v>15.3</v>
      </c>
      <c r="M235" s="83">
        <v>34.22</v>
      </c>
      <c r="N235" s="83">
        <v>16.13</v>
      </c>
      <c r="O235" s="83">
        <v>0.65</v>
      </c>
    </row>
    <row r="236" spans="1:15" s="10" customFormat="1" x14ac:dyDescent="0.3">
      <c r="A236" s="81" t="s">
        <v>125</v>
      </c>
      <c r="B236" s="82" t="s">
        <v>227</v>
      </c>
      <c r="C236" s="81">
        <v>90</v>
      </c>
      <c r="D236" s="83">
        <v>9.08</v>
      </c>
      <c r="E236" s="83">
        <v>6.6</v>
      </c>
      <c r="F236" s="83">
        <v>19.149999999999999</v>
      </c>
      <c r="G236" s="83">
        <v>142.71</v>
      </c>
      <c r="H236" s="83">
        <v>0.39</v>
      </c>
      <c r="I236" s="83">
        <v>2.2999999999999998</v>
      </c>
      <c r="J236" s="84">
        <v>18.93</v>
      </c>
      <c r="K236" s="83">
        <v>1.07</v>
      </c>
      <c r="L236" s="83">
        <v>22.14</v>
      </c>
      <c r="M236" s="83">
        <v>141.84</v>
      </c>
      <c r="N236" s="83">
        <v>24.49</v>
      </c>
      <c r="O236" s="83">
        <v>1.6300000000000001</v>
      </c>
    </row>
    <row r="237" spans="1:15" s="10" customFormat="1" x14ac:dyDescent="0.3">
      <c r="A237" s="81" t="s">
        <v>102</v>
      </c>
      <c r="B237" s="82" t="s">
        <v>49</v>
      </c>
      <c r="C237" s="81">
        <v>150</v>
      </c>
      <c r="D237" s="83">
        <v>6.57</v>
      </c>
      <c r="E237" s="83">
        <v>3.17</v>
      </c>
      <c r="F237" s="83">
        <v>29.72</v>
      </c>
      <c r="G237" s="83">
        <v>173.38</v>
      </c>
      <c r="H237" s="83">
        <v>0.22</v>
      </c>
      <c r="I237" s="85"/>
      <c r="J237" s="83">
        <v>10.039999999999999</v>
      </c>
      <c r="K237" s="83">
        <v>0.44</v>
      </c>
      <c r="L237" s="83">
        <v>11.62</v>
      </c>
      <c r="M237" s="83">
        <v>155.71</v>
      </c>
      <c r="N237" s="83">
        <v>104.05</v>
      </c>
      <c r="O237" s="83">
        <v>3.49</v>
      </c>
    </row>
    <row r="238" spans="1:15" s="10" customFormat="1" x14ac:dyDescent="0.3">
      <c r="A238" s="81" t="s">
        <v>146</v>
      </c>
      <c r="B238" s="82" t="s">
        <v>145</v>
      </c>
      <c r="C238" s="81">
        <v>200</v>
      </c>
      <c r="D238" s="83">
        <v>1.65</v>
      </c>
      <c r="E238" s="83">
        <v>1.27</v>
      </c>
      <c r="F238" s="83">
        <v>12.45</v>
      </c>
      <c r="G238" s="83">
        <v>68.42</v>
      </c>
      <c r="H238" s="83">
        <v>0.02</v>
      </c>
      <c r="I238" s="83">
        <v>0.75</v>
      </c>
      <c r="J238" s="84">
        <v>11.5</v>
      </c>
      <c r="K238" s="83">
        <v>0.05</v>
      </c>
      <c r="L238" s="83">
        <v>65.25</v>
      </c>
      <c r="M238" s="83">
        <v>53.24</v>
      </c>
      <c r="N238" s="84">
        <v>11.4</v>
      </c>
      <c r="O238" s="84">
        <v>0.9</v>
      </c>
    </row>
    <row r="239" spans="1:15" ht="16.5" customHeight="1" x14ac:dyDescent="0.3">
      <c r="A239" s="81"/>
      <c r="B239" s="82" t="s">
        <v>179</v>
      </c>
      <c r="C239" s="81">
        <v>30</v>
      </c>
      <c r="D239" s="84">
        <v>2.4</v>
      </c>
      <c r="E239" s="84">
        <v>0.3</v>
      </c>
      <c r="F239" s="84">
        <v>15.6</v>
      </c>
      <c r="G239" s="81">
        <v>75</v>
      </c>
      <c r="H239" s="83">
        <v>0.05</v>
      </c>
      <c r="I239" s="85"/>
      <c r="J239" s="85"/>
      <c r="K239" s="83">
        <v>0.39</v>
      </c>
      <c r="L239" s="84">
        <v>6.9</v>
      </c>
      <c r="M239" s="84">
        <v>26.1</v>
      </c>
      <c r="N239" s="84">
        <v>9.9</v>
      </c>
      <c r="O239" s="84">
        <v>0.6</v>
      </c>
    </row>
    <row r="240" spans="1:15" x14ac:dyDescent="0.3">
      <c r="A240" s="116" t="s">
        <v>44</v>
      </c>
      <c r="B240" s="116"/>
      <c r="C240" s="70">
        <v>550</v>
      </c>
      <c r="D240" s="83">
        <v>24.75</v>
      </c>
      <c r="E240" s="83">
        <v>19.600000000000001</v>
      </c>
      <c r="F240" s="83">
        <v>83.16</v>
      </c>
      <c r="G240" s="83">
        <v>610.65</v>
      </c>
      <c r="H240" s="84">
        <v>0.6</v>
      </c>
      <c r="I240" s="83">
        <v>11.85</v>
      </c>
      <c r="J240" s="83">
        <v>294.20999999999998</v>
      </c>
      <c r="K240" s="83">
        <v>4.17</v>
      </c>
      <c r="L240" s="83">
        <v>122.13</v>
      </c>
      <c r="M240" s="83">
        <v>300.77999999999997</v>
      </c>
      <c r="N240" s="83">
        <v>70.06</v>
      </c>
      <c r="O240" s="84">
        <v>4.5999999999999996</v>
      </c>
    </row>
    <row r="241" spans="1:15" s="10" customFormat="1" x14ac:dyDescent="0.3">
      <c r="A241" s="121" t="s">
        <v>21</v>
      </c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1:15" s="10" customFormat="1" ht="33" x14ac:dyDescent="0.3">
      <c r="A242" s="81" t="s">
        <v>126</v>
      </c>
      <c r="B242" s="82" t="s">
        <v>170</v>
      </c>
      <c r="C242" s="81">
        <v>60</v>
      </c>
      <c r="D242" s="83">
        <v>1.87</v>
      </c>
      <c r="E242" s="83">
        <v>4.74</v>
      </c>
      <c r="F242" s="83">
        <v>7.09</v>
      </c>
      <c r="G242" s="83">
        <v>78.709999999999994</v>
      </c>
      <c r="H242" s="83">
        <v>0.06</v>
      </c>
      <c r="I242" s="84">
        <v>8.1999999999999993</v>
      </c>
      <c r="J242" s="84">
        <v>419.9</v>
      </c>
      <c r="K242" s="83">
        <v>1.92</v>
      </c>
      <c r="L242" s="83">
        <v>14.65</v>
      </c>
      <c r="M242" s="83">
        <v>45.75</v>
      </c>
      <c r="N242" s="83">
        <v>17.690000000000001</v>
      </c>
      <c r="O242" s="83">
        <v>0.63</v>
      </c>
    </row>
    <row r="243" spans="1:15" x14ac:dyDescent="0.3">
      <c r="A243" s="58" t="s">
        <v>129</v>
      </c>
      <c r="B243" s="59" t="s">
        <v>65</v>
      </c>
      <c r="C243" s="58">
        <v>200</v>
      </c>
      <c r="D243" s="60">
        <v>7.35</v>
      </c>
      <c r="E243" s="60">
        <v>7.66</v>
      </c>
      <c r="F243" s="60">
        <v>11.79</v>
      </c>
      <c r="G243" s="60">
        <v>146.16</v>
      </c>
      <c r="H243" s="60">
        <v>0.09</v>
      </c>
      <c r="I243" s="60">
        <v>15.83</v>
      </c>
      <c r="J243" s="60">
        <v>204.89</v>
      </c>
      <c r="K243" s="60">
        <v>1.04</v>
      </c>
      <c r="L243" s="60">
        <v>13.34</v>
      </c>
      <c r="M243" s="60">
        <v>46.74</v>
      </c>
      <c r="N243" s="60">
        <v>21.14</v>
      </c>
      <c r="O243" s="60">
        <v>0.82</v>
      </c>
    </row>
    <row r="244" spans="1:15" x14ac:dyDescent="0.3">
      <c r="A244" s="81" t="s">
        <v>127</v>
      </c>
      <c r="B244" s="82" t="s">
        <v>169</v>
      </c>
      <c r="C244" s="81">
        <v>110</v>
      </c>
      <c r="D244" s="83">
        <v>15.659999999999998</v>
      </c>
      <c r="E244" s="83">
        <v>9.5399999999999991</v>
      </c>
      <c r="F244" s="83">
        <v>13.13</v>
      </c>
      <c r="G244" s="83">
        <v>201.11</v>
      </c>
      <c r="H244" s="83">
        <v>0.11</v>
      </c>
      <c r="I244" s="84">
        <v>0.2</v>
      </c>
      <c r="J244" s="83">
        <v>31.95</v>
      </c>
      <c r="K244" s="83">
        <v>1.8800000000000001</v>
      </c>
      <c r="L244" s="83">
        <v>32.36</v>
      </c>
      <c r="M244" s="83">
        <v>159.35</v>
      </c>
      <c r="N244" s="83">
        <v>26.740000000000002</v>
      </c>
      <c r="O244" s="83">
        <v>1.53</v>
      </c>
    </row>
    <row r="245" spans="1:15" x14ac:dyDescent="0.3">
      <c r="A245" s="58" t="s">
        <v>118</v>
      </c>
      <c r="B245" s="59" t="s">
        <v>61</v>
      </c>
      <c r="C245" s="58">
        <v>150</v>
      </c>
      <c r="D245" s="60">
        <v>3.14</v>
      </c>
      <c r="E245" s="60">
        <v>6.05</v>
      </c>
      <c r="F245" s="61">
        <v>25.2</v>
      </c>
      <c r="G245" s="60">
        <v>168.16</v>
      </c>
      <c r="H245" s="60">
        <v>0.19</v>
      </c>
      <c r="I245" s="61">
        <v>30.8</v>
      </c>
      <c r="J245" s="60">
        <v>38.369999999999997</v>
      </c>
      <c r="K245" s="60">
        <v>0.23</v>
      </c>
      <c r="L245" s="61">
        <v>17.2</v>
      </c>
      <c r="M245" s="60">
        <v>91.57</v>
      </c>
      <c r="N245" s="60">
        <v>35.46</v>
      </c>
      <c r="O245" s="61">
        <v>1.4</v>
      </c>
    </row>
    <row r="246" spans="1:15" x14ac:dyDescent="0.3">
      <c r="A246" s="81" t="s">
        <v>103</v>
      </c>
      <c r="B246" s="82" t="s">
        <v>164</v>
      </c>
      <c r="C246" s="81">
        <v>200</v>
      </c>
      <c r="D246" s="83">
        <v>0.16</v>
      </c>
      <c r="E246" s="83">
        <v>0.04</v>
      </c>
      <c r="F246" s="84">
        <v>13.1</v>
      </c>
      <c r="G246" s="83">
        <v>54.29</v>
      </c>
      <c r="H246" s="83">
        <v>0.01</v>
      </c>
      <c r="I246" s="81">
        <v>3</v>
      </c>
      <c r="J246" s="85"/>
      <c r="K246" s="83">
        <v>0.06</v>
      </c>
      <c r="L246" s="83">
        <v>7.73</v>
      </c>
      <c r="M246" s="81">
        <v>6</v>
      </c>
      <c r="N246" s="84">
        <v>5.2</v>
      </c>
      <c r="O246" s="83">
        <v>0.13</v>
      </c>
    </row>
    <row r="247" spans="1:15" x14ac:dyDescent="0.3">
      <c r="A247" s="81"/>
      <c r="B247" s="82" t="s">
        <v>179</v>
      </c>
      <c r="C247" s="81">
        <v>30</v>
      </c>
      <c r="D247" s="84">
        <v>2.4</v>
      </c>
      <c r="E247" s="84">
        <v>0.3</v>
      </c>
      <c r="F247" s="84">
        <v>15.6</v>
      </c>
      <c r="G247" s="81">
        <v>75</v>
      </c>
      <c r="H247" s="83">
        <v>0.05</v>
      </c>
      <c r="I247" s="85"/>
      <c r="J247" s="85"/>
      <c r="K247" s="83">
        <v>0.39</v>
      </c>
      <c r="L247" s="84">
        <v>6.9</v>
      </c>
      <c r="M247" s="84">
        <v>26.1</v>
      </c>
      <c r="N247" s="84">
        <v>9.9</v>
      </c>
      <c r="O247" s="84">
        <v>0.6</v>
      </c>
    </row>
    <row r="248" spans="1:15" x14ac:dyDescent="0.3">
      <c r="A248" s="81"/>
      <c r="B248" s="82" t="s">
        <v>180</v>
      </c>
      <c r="C248" s="81">
        <v>40</v>
      </c>
      <c r="D248" s="84">
        <v>2.4</v>
      </c>
      <c r="E248" s="84">
        <v>0.4</v>
      </c>
      <c r="F248" s="84">
        <v>16.8</v>
      </c>
      <c r="G248" s="81">
        <v>80</v>
      </c>
      <c r="H248" s="83">
        <v>7.0000000000000007E-2</v>
      </c>
      <c r="I248" s="85"/>
      <c r="J248" s="85"/>
      <c r="K248" s="83">
        <v>0.56000000000000005</v>
      </c>
      <c r="L248" s="84">
        <v>11.6</v>
      </c>
      <c r="M248" s="81">
        <v>60</v>
      </c>
      <c r="N248" s="84">
        <v>18.8</v>
      </c>
      <c r="O248" s="83">
        <v>1.56</v>
      </c>
    </row>
    <row r="249" spans="1:15" x14ac:dyDescent="0.3">
      <c r="A249" s="116" t="s">
        <v>45</v>
      </c>
      <c r="B249" s="116"/>
      <c r="C249" s="70">
        <v>775</v>
      </c>
      <c r="D249" s="83">
        <v>32.4</v>
      </c>
      <c r="E249" s="83">
        <v>23.75</v>
      </c>
      <c r="F249" s="83">
        <v>109.12</v>
      </c>
      <c r="G249" s="83">
        <v>781.04</v>
      </c>
      <c r="H249" s="83">
        <v>0.55000000000000004</v>
      </c>
      <c r="I249" s="84">
        <v>14.9</v>
      </c>
      <c r="J249" s="83">
        <v>461.89</v>
      </c>
      <c r="K249" s="83">
        <v>7.15</v>
      </c>
      <c r="L249" s="83">
        <v>89.82</v>
      </c>
      <c r="M249" s="83">
        <v>485.71</v>
      </c>
      <c r="N249" s="84">
        <v>194.5</v>
      </c>
      <c r="O249" s="84">
        <v>8.3000000000000007</v>
      </c>
    </row>
    <row r="250" spans="1:15" x14ac:dyDescent="0.3">
      <c r="A250" s="121" t="s">
        <v>175</v>
      </c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1:15" x14ac:dyDescent="0.3">
      <c r="A251" s="81" t="s">
        <v>177</v>
      </c>
      <c r="B251" s="82" t="s">
        <v>178</v>
      </c>
      <c r="C251" s="81">
        <v>45</v>
      </c>
      <c r="D251" s="83">
        <v>7.8</v>
      </c>
      <c r="E251" s="83">
        <v>4.2</v>
      </c>
      <c r="F251" s="84">
        <v>12.5</v>
      </c>
      <c r="G251" s="83">
        <v>119.9</v>
      </c>
      <c r="H251" s="84">
        <v>0.1</v>
      </c>
      <c r="I251" s="83">
        <v>0.08</v>
      </c>
      <c r="J251" s="83">
        <v>39.880000000000003</v>
      </c>
      <c r="K251" s="83">
        <v>0.57999999999999996</v>
      </c>
      <c r="L251" s="83">
        <v>117.84</v>
      </c>
      <c r="M251" s="83">
        <v>156.74</v>
      </c>
      <c r="N251" s="83">
        <v>24.24</v>
      </c>
      <c r="O251" s="83">
        <v>1.19</v>
      </c>
    </row>
    <row r="252" spans="1:15" x14ac:dyDescent="0.3">
      <c r="A252" s="81" t="s">
        <v>105</v>
      </c>
      <c r="B252" s="82" t="s">
        <v>187</v>
      </c>
      <c r="C252" s="81">
        <v>200</v>
      </c>
      <c r="D252" s="83">
        <v>2.94</v>
      </c>
      <c r="E252" s="83">
        <v>2.54</v>
      </c>
      <c r="F252" s="83">
        <v>15.92</v>
      </c>
      <c r="G252" s="83">
        <v>99.04</v>
      </c>
      <c r="H252" s="83">
        <v>0.04</v>
      </c>
      <c r="I252" s="84">
        <v>1.3</v>
      </c>
      <c r="J252" s="81">
        <v>22</v>
      </c>
      <c r="K252" s="84">
        <v>0.1</v>
      </c>
      <c r="L252" s="83">
        <v>120.54</v>
      </c>
      <c r="M252" s="81">
        <v>90</v>
      </c>
      <c r="N252" s="83">
        <v>14.05</v>
      </c>
      <c r="O252" s="83">
        <v>0.13</v>
      </c>
    </row>
    <row r="253" spans="1:15" ht="30" customHeight="1" x14ac:dyDescent="0.3">
      <c r="A253" s="81">
        <v>338</v>
      </c>
      <c r="B253" s="82" t="s">
        <v>165</v>
      </c>
      <c r="C253" s="81">
        <v>100</v>
      </c>
      <c r="D253" s="84">
        <v>0.8</v>
      </c>
      <c r="E253" s="84">
        <v>0.2</v>
      </c>
      <c r="F253" s="84">
        <v>7.5</v>
      </c>
      <c r="G253" s="81">
        <v>38</v>
      </c>
      <c r="H253" s="83">
        <v>0.06</v>
      </c>
      <c r="I253" s="81">
        <v>38</v>
      </c>
      <c r="J253" s="81">
        <v>10</v>
      </c>
      <c r="K253" s="84">
        <v>0.2</v>
      </c>
      <c r="L253" s="81">
        <v>35</v>
      </c>
      <c r="M253" s="81">
        <v>17</v>
      </c>
      <c r="N253" s="81">
        <v>11</v>
      </c>
      <c r="O253" s="84">
        <v>0.1</v>
      </c>
    </row>
    <row r="254" spans="1:15" x14ac:dyDescent="0.3">
      <c r="A254" s="116" t="s">
        <v>176</v>
      </c>
      <c r="B254" s="116"/>
      <c r="C254" s="70">
        <f t="shared" ref="C254:O254" si="40">SUM(C251:C253)</f>
        <v>345</v>
      </c>
      <c r="D254" s="83">
        <f t="shared" si="40"/>
        <v>11.540000000000001</v>
      </c>
      <c r="E254" s="83">
        <f t="shared" si="40"/>
        <v>6.94</v>
      </c>
      <c r="F254" s="83">
        <f t="shared" si="40"/>
        <v>35.92</v>
      </c>
      <c r="G254" s="83">
        <f t="shared" si="40"/>
        <v>256.94</v>
      </c>
      <c r="H254" s="83">
        <f t="shared" si="40"/>
        <v>0.2</v>
      </c>
      <c r="I254" s="83">
        <f t="shared" si="40"/>
        <v>39.380000000000003</v>
      </c>
      <c r="J254" s="83">
        <f t="shared" si="40"/>
        <v>71.88</v>
      </c>
      <c r="K254" s="83">
        <f t="shared" si="40"/>
        <v>0.87999999999999989</v>
      </c>
      <c r="L254" s="83">
        <f t="shared" si="40"/>
        <v>273.38</v>
      </c>
      <c r="M254" s="83">
        <f t="shared" si="40"/>
        <v>263.74</v>
      </c>
      <c r="N254" s="83">
        <f t="shared" si="40"/>
        <v>49.29</v>
      </c>
      <c r="O254" s="83">
        <f t="shared" si="40"/>
        <v>1.42</v>
      </c>
    </row>
    <row r="255" spans="1:15" x14ac:dyDescent="0.3">
      <c r="A255" s="116" t="s">
        <v>46</v>
      </c>
      <c r="B255" s="116"/>
      <c r="C255" s="92">
        <f>C240+C249+C254</f>
        <v>1670</v>
      </c>
      <c r="D255" s="92">
        <f t="shared" ref="D255:O255" si="41">D240+D249+D254</f>
        <v>68.69</v>
      </c>
      <c r="E255" s="92">
        <f t="shared" si="41"/>
        <v>50.29</v>
      </c>
      <c r="F255" s="92">
        <f t="shared" si="41"/>
        <v>228.2</v>
      </c>
      <c r="G255" s="92">
        <f t="shared" si="41"/>
        <v>1648.63</v>
      </c>
      <c r="H255" s="92">
        <f t="shared" si="41"/>
        <v>1.3499999999999999</v>
      </c>
      <c r="I255" s="92">
        <f t="shared" si="41"/>
        <v>66.13</v>
      </c>
      <c r="J255" s="92">
        <f t="shared" si="41"/>
        <v>827.9799999999999</v>
      </c>
      <c r="K255" s="92">
        <f t="shared" si="41"/>
        <v>12.2</v>
      </c>
      <c r="L255" s="92">
        <f t="shared" si="41"/>
        <v>485.33</v>
      </c>
      <c r="M255" s="92">
        <f t="shared" si="41"/>
        <v>1050.23</v>
      </c>
      <c r="N255" s="92">
        <f t="shared" si="41"/>
        <v>313.85000000000002</v>
      </c>
      <c r="O255" s="92">
        <f t="shared" si="41"/>
        <v>14.32</v>
      </c>
    </row>
    <row r="256" spans="1:15" x14ac:dyDescent="0.3">
      <c r="A256" s="97"/>
      <c r="B256" s="101"/>
      <c r="C256" s="101"/>
      <c r="D256" s="98"/>
      <c r="E256" s="98"/>
      <c r="F256" s="102"/>
      <c r="G256" s="102"/>
      <c r="H256" s="98"/>
      <c r="I256" s="98"/>
      <c r="J256" s="98"/>
      <c r="K256" s="98"/>
      <c r="L256" s="98"/>
      <c r="M256" s="98"/>
      <c r="N256" s="99"/>
      <c r="O256" s="100"/>
    </row>
    <row r="257" spans="1:15" x14ac:dyDescent="0.3">
      <c r="A257" s="97"/>
      <c r="B257" s="101"/>
      <c r="C257" s="98"/>
      <c r="D257" s="98"/>
      <c r="E257" s="98"/>
      <c r="F257" s="102"/>
      <c r="G257" s="102"/>
      <c r="H257" s="98"/>
      <c r="I257" s="98"/>
      <c r="J257" s="98"/>
      <c r="K257" s="98"/>
      <c r="L257" s="98"/>
      <c r="M257" s="98"/>
      <c r="N257" s="99"/>
      <c r="O257" s="100"/>
    </row>
    <row r="258" spans="1:15" x14ac:dyDescent="0.3">
      <c r="A258" s="122" t="s">
        <v>26</v>
      </c>
      <c r="B258" s="119" t="s">
        <v>27</v>
      </c>
      <c r="C258" s="119" t="s">
        <v>28</v>
      </c>
      <c r="D258" s="118" t="s">
        <v>29</v>
      </c>
      <c r="E258" s="118"/>
      <c r="F258" s="118"/>
      <c r="G258" s="119" t="s">
        <v>30</v>
      </c>
      <c r="H258" s="118" t="s">
        <v>31</v>
      </c>
      <c r="I258" s="118"/>
      <c r="J258" s="118"/>
      <c r="K258" s="118"/>
      <c r="L258" s="118" t="s">
        <v>32</v>
      </c>
      <c r="M258" s="118"/>
      <c r="N258" s="118"/>
      <c r="O258" s="118"/>
    </row>
    <row r="259" spans="1:15" s="10" customFormat="1" x14ac:dyDescent="0.3">
      <c r="A259" s="123"/>
      <c r="B259" s="126"/>
      <c r="C259" s="120"/>
      <c r="D259" s="69" t="s">
        <v>33</v>
      </c>
      <c r="E259" s="69" t="s">
        <v>34</v>
      </c>
      <c r="F259" s="69" t="s">
        <v>35</v>
      </c>
      <c r="G259" s="120"/>
      <c r="H259" s="69" t="s">
        <v>36</v>
      </c>
      <c r="I259" s="69" t="s">
        <v>37</v>
      </c>
      <c r="J259" s="69" t="s">
        <v>38</v>
      </c>
      <c r="K259" s="69" t="s">
        <v>39</v>
      </c>
      <c r="L259" s="69" t="s">
        <v>40</v>
      </c>
      <c r="M259" s="69" t="s">
        <v>41</v>
      </c>
      <c r="N259" s="69" t="s">
        <v>42</v>
      </c>
      <c r="O259" s="69" t="s">
        <v>43</v>
      </c>
    </row>
    <row r="260" spans="1:15" s="10" customFormat="1" x14ac:dyDescent="0.3">
      <c r="A260" s="70">
        <v>1</v>
      </c>
      <c r="B260" s="71">
        <v>2</v>
      </c>
      <c r="C260" s="70">
        <v>3</v>
      </c>
      <c r="D260" s="70">
        <v>4</v>
      </c>
      <c r="E260" s="70">
        <v>5</v>
      </c>
      <c r="F260" s="70">
        <v>6</v>
      </c>
      <c r="G260" s="70">
        <v>7</v>
      </c>
      <c r="H260" s="70">
        <v>8</v>
      </c>
      <c r="I260" s="70">
        <v>9</v>
      </c>
      <c r="J260" s="70">
        <v>10</v>
      </c>
      <c r="K260" s="70">
        <v>11</v>
      </c>
      <c r="L260" s="70">
        <v>12</v>
      </c>
      <c r="M260" s="70">
        <v>13</v>
      </c>
      <c r="N260" s="70">
        <v>14</v>
      </c>
      <c r="O260" s="70">
        <v>15</v>
      </c>
    </row>
    <row r="261" spans="1:15" s="10" customFormat="1" x14ac:dyDescent="0.3">
      <c r="A261" s="72" t="s">
        <v>23</v>
      </c>
      <c r="B261" s="117" t="s">
        <v>58</v>
      </c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</row>
    <row r="262" spans="1:15" s="10" customFormat="1" x14ac:dyDescent="0.3">
      <c r="A262" s="72" t="s">
        <v>25</v>
      </c>
      <c r="B262" s="117">
        <v>2</v>
      </c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</row>
    <row r="263" spans="1:15" x14ac:dyDescent="0.3">
      <c r="A263" s="121" t="s">
        <v>0</v>
      </c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1:15" s="10" customFormat="1" x14ac:dyDescent="0.3">
      <c r="A264" s="103"/>
      <c r="B264" s="82"/>
      <c r="C264" s="81"/>
      <c r="D264" s="83"/>
      <c r="E264" s="83"/>
      <c r="F264" s="83"/>
      <c r="G264" s="84"/>
      <c r="H264" s="85"/>
      <c r="I264" s="85"/>
      <c r="J264" s="81"/>
      <c r="K264" s="84"/>
      <c r="L264" s="84"/>
      <c r="M264" s="81"/>
      <c r="N264" s="83"/>
      <c r="O264" s="83"/>
    </row>
    <row r="265" spans="1:15" ht="33" x14ac:dyDescent="0.3">
      <c r="A265" s="81" t="s">
        <v>128</v>
      </c>
      <c r="B265" s="82" t="s">
        <v>228</v>
      </c>
      <c r="C265" s="81">
        <v>150</v>
      </c>
      <c r="D265" s="83">
        <v>21.630000000000003</v>
      </c>
      <c r="E265" s="83">
        <v>11.51</v>
      </c>
      <c r="F265" s="83">
        <v>24.92</v>
      </c>
      <c r="G265" s="83">
        <v>293.98</v>
      </c>
      <c r="H265" s="83">
        <v>6.9999999999999993E-2</v>
      </c>
      <c r="I265" s="84">
        <v>0.7</v>
      </c>
      <c r="J265" s="84">
        <v>89.7</v>
      </c>
      <c r="K265" s="83">
        <v>0.5</v>
      </c>
      <c r="L265" s="84">
        <v>189.4</v>
      </c>
      <c r="M265" s="83">
        <v>261.65000000000003</v>
      </c>
      <c r="N265" s="83">
        <v>28.95</v>
      </c>
      <c r="O265" s="83">
        <v>0.88</v>
      </c>
    </row>
    <row r="266" spans="1:15" x14ac:dyDescent="0.3">
      <c r="A266" s="81" t="s">
        <v>137</v>
      </c>
      <c r="B266" s="82" t="s">
        <v>140</v>
      </c>
      <c r="C266" s="81">
        <v>200</v>
      </c>
      <c r="D266" s="84">
        <v>0.3</v>
      </c>
      <c r="E266" s="83">
        <v>0.06</v>
      </c>
      <c r="F266" s="84">
        <v>12.5</v>
      </c>
      <c r="G266" s="83">
        <v>53.93</v>
      </c>
      <c r="H266" s="85"/>
      <c r="I266" s="84">
        <v>30.1</v>
      </c>
      <c r="J266" s="83">
        <v>25.01</v>
      </c>
      <c r="K266" s="83">
        <v>0.11</v>
      </c>
      <c r="L266" s="83">
        <v>7.08</v>
      </c>
      <c r="M266" s="83">
        <v>8.75</v>
      </c>
      <c r="N266" s="83">
        <v>4.91</v>
      </c>
      <c r="O266" s="83">
        <v>0.94</v>
      </c>
    </row>
    <row r="267" spans="1:15" x14ac:dyDescent="0.3">
      <c r="A267" s="58"/>
      <c r="B267" s="59" t="s">
        <v>179</v>
      </c>
      <c r="C267" s="58">
        <v>40</v>
      </c>
      <c r="D267" s="61">
        <v>3.2</v>
      </c>
      <c r="E267" s="61">
        <v>0.4</v>
      </c>
      <c r="F267" s="61">
        <v>20.8</v>
      </c>
      <c r="G267" s="58">
        <v>100</v>
      </c>
      <c r="H267" s="60">
        <v>7.0000000000000007E-2</v>
      </c>
      <c r="I267" s="62"/>
      <c r="J267" s="62"/>
      <c r="K267" s="60">
        <v>0.52</v>
      </c>
      <c r="L267" s="61">
        <v>9.1999999999999993</v>
      </c>
      <c r="M267" s="61">
        <v>34.799999999999997</v>
      </c>
      <c r="N267" s="61">
        <v>13.2</v>
      </c>
      <c r="O267" s="61">
        <v>0.8</v>
      </c>
    </row>
    <row r="268" spans="1:15" x14ac:dyDescent="0.3">
      <c r="A268" s="58" t="s">
        <v>92</v>
      </c>
      <c r="B268" s="59" t="s">
        <v>165</v>
      </c>
      <c r="C268" s="58">
        <v>150</v>
      </c>
      <c r="D268" s="61">
        <v>0.6</v>
      </c>
      <c r="E268" s="61">
        <v>0.6</v>
      </c>
      <c r="F268" s="61">
        <v>14.7</v>
      </c>
      <c r="G268" s="61">
        <v>70.5</v>
      </c>
      <c r="H268" s="60">
        <v>0.05</v>
      </c>
      <c r="I268" s="58">
        <v>15</v>
      </c>
      <c r="J268" s="61">
        <v>7.5</v>
      </c>
      <c r="K268" s="61">
        <v>0.3</v>
      </c>
      <c r="L268" s="58">
        <v>24</v>
      </c>
      <c r="M268" s="61">
        <v>16.5</v>
      </c>
      <c r="N268" s="61">
        <v>13.5</v>
      </c>
      <c r="O268" s="61">
        <v>3.3</v>
      </c>
    </row>
    <row r="269" spans="1:15" x14ac:dyDescent="0.3">
      <c r="A269" s="129" t="s">
        <v>44</v>
      </c>
      <c r="B269" s="129"/>
      <c r="C269" s="55">
        <f>SUM(C265:C268)</f>
        <v>540</v>
      </c>
      <c r="D269" s="60">
        <f t="shared" ref="D269:O269" si="42">SUM(D265:D268)</f>
        <v>25.730000000000004</v>
      </c>
      <c r="E269" s="60">
        <f t="shared" si="42"/>
        <v>12.57</v>
      </c>
      <c r="F269" s="60">
        <f t="shared" si="42"/>
        <v>72.92</v>
      </c>
      <c r="G269" s="60">
        <f t="shared" si="42"/>
        <v>518.41000000000008</v>
      </c>
      <c r="H269" s="60">
        <f t="shared" si="42"/>
        <v>0.19</v>
      </c>
      <c r="I269" s="61">
        <f t="shared" si="42"/>
        <v>45.8</v>
      </c>
      <c r="J269" s="60">
        <f t="shared" si="42"/>
        <v>122.21000000000001</v>
      </c>
      <c r="K269" s="60">
        <f t="shared" si="42"/>
        <v>1.43</v>
      </c>
      <c r="L269" s="60">
        <f t="shared" si="42"/>
        <v>229.68</v>
      </c>
      <c r="M269" s="61">
        <f t="shared" si="42"/>
        <v>321.70000000000005</v>
      </c>
      <c r="N269" s="60">
        <f t="shared" si="42"/>
        <v>60.56</v>
      </c>
      <c r="O269" s="60">
        <f t="shared" si="42"/>
        <v>5.92</v>
      </c>
    </row>
    <row r="270" spans="1:15" x14ac:dyDescent="0.3">
      <c r="A270" s="130" t="s">
        <v>21</v>
      </c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</row>
    <row r="271" spans="1:15" x14ac:dyDescent="0.3">
      <c r="A271" s="58" t="s">
        <v>109</v>
      </c>
      <c r="B271" s="59" t="s">
        <v>233</v>
      </c>
      <c r="C271" s="58">
        <v>60</v>
      </c>
      <c r="D271" s="60">
        <v>0.99</v>
      </c>
      <c r="E271" s="61">
        <v>4.0999999999999996</v>
      </c>
      <c r="F271" s="60">
        <v>2.95</v>
      </c>
      <c r="G271" s="61">
        <v>52.9</v>
      </c>
      <c r="H271" s="60">
        <v>0.02</v>
      </c>
      <c r="I271" s="61">
        <v>22.1</v>
      </c>
      <c r="J271" s="60">
        <v>201.44</v>
      </c>
      <c r="K271" s="60">
        <v>1.85</v>
      </c>
      <c r="L271" s="60">
        <v>26.84</v>
      </c>
      <c r="M271" s="60">
        <v>20.69</v>
      </c>
      <c r="N271" s="60">
        <v>11.55</v>
      </c>
      <c r="O271" s="60">
        <v>0.37</v>
      </c>
    </row>
    <row r="272" spans="1:15" x14ac:dyDescent="0.3">
      <c r="A272" s="58" t="s">
        <v>121</v>
      </c>
      <c r="B272" s="59" t="s">
        <v>234</v>
      </c>
      <c r="C272" s="58">
        <v>200</v>
      </c>
      <c r="D272" s="60">
        <v>3.54</v>
      </c>
      <c r="E272" s="60">
        <v>5.69</v>
      </c>
      <c r="F272" s="60">
        <v>13.69</v>
      </c>
      <c r="G272" s="60">
        <v>120.59</v>
      </c>
      <c r="H272" s="60">
        <v>0.08</v>
      </c>
      <c r="I272" s="60">
        <v>13.15</v>
      </c>
      <c r="J272" s="60">
        <v>162.26</v>
      </c>
      <c r="K272" s="60">
        <v>1.89</v>
      </c>
      <c r="L272" s="60">
        <v>13.71</v>
      </c>
      <c r="M272" s="60">
        <v>50.97</v>
      </c>
      <c r="N272" s="60">
        <v>20.85</v>
      </c>
      <c r="O272" s="60">
        <v>0.74</v>
      </c>
    </row>
    <row r="273" spans="1:15" x14ac:dyDescent="0.3">
      <c r="A273" s="58" t="s">
        <v>231</v>
      </c>
      <c r="B273" s="59" t="s">
        <v>232</v>
      </c>
      <c r="C273" s="58">
        <v>200</v>
      </c>
      <c r="D273" s="60">
        <v>16.59</v>
      </c>
      <c r="E273" s="60">
        <v>12.48</v>
      </c>
      <c r="F273" s="60">
        <v>19.809999999999999</v>
      </c>
      <c r="G273" s="60">
        <v>255.46</v>
      </c>
      <c r="H273" s="60">
        <v>0.19</v>
      </c>
      <c r="I273" s="60">
        <v>35.049999999999997</v>
      </c>
      <c r="J273" s="60">
        <v>234.07</v>
      </c>
      <c r="K273" s="61">
        <v>2.9</v>
      </c>
      <c r="L273" s="60">
        <v>38.89</v>
      </c>
      <c r="M273" s="60">
        <v>197.31</v>
      </c>
      <c r="N273" s="60">
        <v>45.33</v>
      </c>
      <c r="O273" s="60">
        <v>1.74</v>
      </c>
    </row>
    <row r="274" spans="1:15" x14ac:dyDescent="0.3">
      <c r="A274" s="58" t="s">
        <v>103</v>
      </c>
      <c r="B274" s="59" t="s">
        <v>57</v>
      </c>
      <c r="C274" s="58">
        <v>200</v>
      </c>
      <c r="D274" s="60">
        <v>0.16</v>
      </c>
      <c r="E274" s="60">
        <v>0.16</v>
      </c>
      <c r="F274" s="61">
        <v>14.9</v>
      </c>
      <c r="G274" s="60">
        <v>62.69</v>
      </c>
      <c r="H274" s="60">
        <v>0.01</v>
      </c>
      <c r="I274" s="58">
        <v>4</v>
      </c>
      <c r="J274" s="58">
        <v>2</v>
      </c>
      <c r="K274" s="60">
        <v>0.08</v>
      </c>
      <c r="L274" s="60">
        <v>6.73</v>
      </c>
      <c r="M274" s="61">
        <v>4.4000000000000004</v>
      </c>
      <c r="N274" s="61">
        <v>3.6</v>
      </c>
      <c r="O274" s="60">
        <v>0.91</v>
      </c>
    </row>
    <row r="275" spans="1:15" x14ac:dyDescent="0.3">
      <c r="A275" s="58"/>
      <c r="B275" s="59" t="s">
        <v>179</v>
      </c>
      <c r="C275" s="58">
        <v>40</v>
      </c>
      <c r="D275" s="61">
        <v>3.2</v>
      </c>
      <c r="E275" s="61">
        <v>0.4</v>
      </c>
      <c r="F275" s="61">
        <v>20.8</v>
      </c>
      <c r="G275" s="58">
        <v>100</v>
      </c>
      <c r="H275" s="60">
        <v>7.0000000000000007E-2</v>
      </c>
      <c r="I275" s="62"/>
      <c r="J275" s="62"/>
      <c r="K275" s="60">
        <v>0.52</v>
      </c>
      <c r="L275" s="61">
        <v>9.1999999999999993</v>
      </c>
      <c r="M275" s="61">
        <v>34.799999999999997</v>
      </c>
      <c r="N275" s="61">
        <v>13.2</v>
      </c>
      <c r="O275" s="61">
        <v>0.8</v>
      </c>
    </row>
    <row r="276" spans="1:15" x14ac:dyDescent="0.3">
      <c r="A276" s="58"/>
      <c r="B276" s="59" t="s">
        <v>180</v>
      </c>
      <c r="C276" s="58">
        <v>50</v>
      </c>
      <c r="D276" s="58">
        <v>3</v>
      </c>
      <c r="E276" s="61">
        <v>0.5</v>
      </c>
      <c r="F276" s="58">
        <v>21</v>
      </c>
      <c r="G276" s="58">
        <v>100</v>
      </c>
      <c r="H276" s="60">
        <v>0.09</v>
      </c>
      <c r="I276" s="62"/>
      <c r="J276" s="62"/>
      <c r="K276" s="61">
        <v>0.7</v>
      </c>
      <c r="L276" s="61">
        <v>14.5</v>
      </c>
      <c r="M276" s="58">
        <v>75</v>
      </c>
      <c r="N276" s="61">
        <v>23.5</v>
      </c>
      <c r="O276" s="60">
        <v>1.95</v>
      </c>
    </row>
    <row r="277" spans="1:15" ht="12" customHeight="1" x14ac:dyDescent="0.3">
      <c r="A277" s="129" t="s">
        <v>45</v>
      </c>
      <c r="B277" s="129"/>
      <c r="C277" s="55">
        <v>790</v>
      </c>
      <c r="D277" s="60">
        <v>31.09</v>
      </c>
      <c r="E277" s="60">
        <v>24.26</v>
      </c>
      <c r="F277" s="60">
        <v>100.24</v>
      </c>
      <c r="G277" s="60">
        <v>746.17</v>
      </c>
      <c r="H277" s="60">
        <v>0.56000000000000005</v>
      </c>
      <c r="I277" s="60">
        <v>75.430000000000007</v>
      </c>
      <c r="J277" s="61">
        <v>446.7</v>
      </c>
      <c r="K277" s="60">
        <v>6.21</v>
      </c>
      <c r="L277" s="60">
        <v>97.14</v>
      </c>
      <c r="M277" s="60">
        <v>417.03</v>
      </c>
      <c r="N277" s="60">
        <v>128.44</v>
      </c>
      <c r="O277" s="60">
        <v>7.62</v>
      </c>
    </row>
    <row r="278" spans="1:15" ht="15" customHeight="1" x14ac:dyDescent="0.3">
      <c r="A278" s="130" t="s">
        <v>175</v>
      </c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</row>
    <row r="279" spans="1:15" ht="18.75" customHeight="1" x14ac:dyDescent="0.3">
      <c r="A279" s="58" t="s">
        <v>177</v>
      </c>
      <c r="B279" s="59" t="s">
        <v>178</v>
      </c>
      <c r="C279" s="58">
        <v>45</v>
      </c>
      <c r="D279" s="60">
        <v>7.8</v>
      </c>
      <c r="E279" s="60">
        <v>4.2</v>
      </c>
      <c r="F279" s="61">
        <v>12.5</v>
      </c>
      <c r="G279" s="60">
        <v>119.9</v>
      </c>
      <c r="H279" s="61">
        <v>0.1</v>
      </c>
      <c r="I279" s="60">
        <v>0.08</v>
      </c>
      <c r="J279" s="60">
        <v>39.880000000000003</v>
      </c>
      <c r="K279" s="60">
        <v>0.57999999999999996</v>
      </c>
      <c r="L279" s="60">
        <v>117.84</v>
      </c>
      <c r="M279" s="60">
        <v>156.74</v>
      </c>
      <c r="N279" s="60">
        <v>24.24</v>
      </c>
      <c r="O279" s="60">
        <v>1.19</v>
      </c>
    </row>
    <row r="280" spans="1:15" s="10" customFormat="1" ht="15.75" customHeight="1" x14ac:dyDescent="0.3">
      <c r="A280" s="58" t="s">
        <v>105</v>
      </c>
      <c r="B280" s="59" t="s">
        <v>187</v>
      </c>
      <c r="C280" s="58">
        <v>200</v>
      </c>
      <c r="D280" s="60">
        <v>2.94</v>
      </c>
      <c r="E280" s="60">
        <v>2.54</v>
      </c>
      <c r="F280" s="60">
        <v>15.92</v>
      </c>
      <c r="G280" s="60">
        <v>99.04</v>
      </c>
      <c r="H280" s="60">
        <v>0.04</v>
      </c>
      <c r="I280" s="61">
        <v>1.3</v>
      </c>
      <c r="J280" s="58">
        <v>22</v>
      </c>
      <c r="K280" s="61">
        <v>0.1</v>
      </c>
      <c r="L280" s="60">
        <v>120.54</v>
      </c>
      <c r="M280" s="58">
        <v>90</v>
      </c>
      <c r="N280" s="60">
        <v>14.05</v>
      </c>
      <c r="O280" s="60">
        <v>0.13</v>
      </c>
    </row>
    <row r="281" spans="1:15" s="10" customFormat="1" x14ac:dyDescent="0.3">
      <c r="A281" s="58">
        <v>338</v>
      </c>
      <c r="B281" s="59" t="s">
        <v>165</v>
      </c>
      <c r="C281" s="58">
        <v>100</v>
      </c>
      <c r="D281" s="61">
        <v>0.8</v>
      </c>
      <c r="E281" s="61">
        <v>0.2</v>
      </c>
      <c r="F281" s="61">
        <v>7.5</v>
      </c>
      <c r="G281" s="58">
        <v>38</v>
      </c>
      <c r="H281" s="60">
        <v>0.06</v>
      </c>
      <c r="I281" s="58">
        <v>38</v>
      </c>
      <c r="J281" s="58">
        <v>10</v>
      </c>
      <c r="K281" s="61">
        <v>0.2</v>
      </c>
      <c r="L281" s="58">
        <v>35</v>
      </c>
      <c r="M281" s="58">
        <v>17</v>
      </c>
      <c r="N281" s="58">
        <v>11</v>
      </c>
      <c r="O281" s="61">
        <v>0.1</v>
      </c>
    </row>
    <row r="282" spans="1:15" s="10" customFormat="1" ht="15" customHeight="1" x14ac:dyDescent="0.3">
      <c r="A282" s="129" t="s">
        <v>176</v>
      </c>
      <c r="B282" s="129"/>
      <c r="C282" s="55">
        <f t="shared" ref="C282:O282" si="43">SUM(C279:C281)</f>
        <v>345</v>
      </c>
      <c r="D282" s="60">
        <f t="shared" si="43"/>
        <v>11.540000000000001</v>
      </c>
      <c r="E282" s="60">
        <f t="shared" si="43"/>
        <v>6.94</v>
      </c>
      <c r="F282" s="60">
        <f t="shared" si="43"/>
        <v>35.92</v>
      </c>
      <c r="G282" s="60">
        <f t="shared" si="43"/>
        <v>256.94</v>
      </c>
      <c r="H282" s="60">
        <f t="shared" si="43"/>
        <v>0.2</v>
      </c>
      <c r="I282" s="60">
        <f t="shared" si="43"/>
        <v>39.380000000000003</v>
      </c>
      <c r="J282" s="60">
        <f t="shared" si="43"/>
        <v>71.88</v>
      </c>
      <c r="K282" s="60">
        <f t="shared" si="43"/>
        <v>0.87999999999999989</v>
      </c>
      <c r="L282" s="60">
        <f t="shared" si="43"/>
        <v>273.38</v>
      </c>
      <c r="M282" s="60">
        <f t="shared" si="43"/>
        <v>263.74</v>
      </c>
      <c r="N282" s="60">
        <f t="shared" si="43"/>
        <v>49.29</v>
      </c>
      <c r="O282" s="60">
        <f t="shared" si="43"/>
        <v>1.42</v>
      </c>
    </row>
    <row r="283" spans="1:15" s="10" customFormat="1" x14ac:dyDescent="0.3">
      <c r="A283" s="129" t="s">
        <v>46</v>
      </c>
      <c r="B283" s="129"/>
      <c r="C283" s="64">
        <f t="shared" ref="C283:O283" si="44">C269+C277+C282</f>
        <v>1675</v>
      </c>
      <c r="D283" s="64">
        <f t="shared" si="44"/>
        <v>68.360000000000014</v>
      </c>
      <c r="E283" s="64">
        <f t="shared" si="44"/>
        <v>43.769999999999996</v>
      </c>
      <c r="F283" s="64">
        <f t="shared" si="44"/>
        <v>209.07999999999998</v>
      </c>
      <c r="G283" s="64">
        <f t="shared" si="44"/>
        <v>1521.52</v>
      </c>
      <c r="H283" s="64">
        <f t="shared" si="44"/>
        <v>0.95</v>
      </c>
      <c r="I283" s="64">
        <f t="shared" si="44"/>
        <v>160.61000000000001</v>
      </c>
      <c r="J283" s="64">
        <f t="shared" si="44"/>
        <v>640.79</v>
      </c>
      <c r="K283" s="64">
        <f t="shared" si="44"/>
        <v>8.52</v>
      </c>
      <c r="L283" s="64">
        <f t="shared" si="44"/>
        <v>600.20000000000005</v>
      </c>
      <c r="M283" s="64">
        <f t="shared" si="44"/>
        <v>1002.47</v>
      </c>
      <c r="N283" s="64">
        <f t="shared" si="44"/>
        <v>238.29</v>
      </c>
      <c r="O283" s="64">
        <f t="shared" si="44"/>
        <v>14.959999999999999</v>
      </c>
    </row>
    <row r="284" spans="1:15" ht="16.5" customHeight="1" x14ac:dyDescent="0.3">
      <c r="A284" s="51"/>
      <c r="B284" s="65"/>
      <c r="C284" s="65"/>
      <c r="D284" s="52"/>
      <c r="E284" s="52"/>
      <c r="F284" s="66"/>
      <c r="G284" s="66"/>
      <c r="H284" s="52"/>
      <c r="I284" s="52"/>
      <c r="J284" s="52"/>
      <c r="K284" s="52"/>
      <c r="L284" s="52"/>
      <c r="M284" s="52"/>
      <c r="N284" s="53"/>
      <c r="O284" s="50"/>
    </row>
    <row r="285" spans="1:15" x14ac:dyDescent="0.3">
      <c r="A285" s="51"/>
      <c r="B285" s="65"/>
      <c r="C285" s="52"/>
      <c r="D285" s="52"/>
      <c r="E285" s="52"/>
      <c r="F285" s="66"/>
      <c r="G285" s="66"/>
      <c r="H285" s="52"/>
      <c r="I285" s="52"/>
      <c r="J285" s="52"/>
      <c r="K285" s="52"/>
      <c r="L285" s="52"/>
      <c r="M285" s="52"/>
      <c r="N285" s="53"/>
      <c r="O285" s="50"/>
    </row>
    <row r="286" spans="1:15" x14ac:dyDescent="0.3">
      <c r="A286" s="131" t="s">
        <v>26</v>
      </c>
      <c r="B286" s="133" t="s">
        <v>27</v>
      </c>
      <c r="C286" s="133" t="s">
        <v>28</v>
      </c>
      <c r="D286" s="136" t="s">
        <v>29</v>
      </c>
      <c r="E286" s="136"/>
      <c r="F286" s="136"/>
      <c r="G286" s="133" t="s">
        <v>30</v>
      </c>
      <c r="H286" s="136" t="s">
        <v>31</v>
      </c>
      <c r="I286" s="136"/>
      <c r="J286" s="136"/>
      <c r="K286" s="136"/>
      <c r="L286" s="136" t="s">
        <v>32</v>
      </c>
      <c r="M286" s="136"/>
      <c r="N286" s="136"/>
      <c r="O286" s="136"/>
    </row>
    <row r="287" spans="1:15" s="10" customFormat="1" x14ac:dyDescent="0.3">
      <c r="A287" s="132"/>
      <c r="B287" s="134"/>
      <c r="C287" s="135"/>
      <c r="D287" s="54" t="s">
        <v>33</v>
      </c>
      <c r="E287" s="54" t="s">
        <v>34</v>
      </c>
      <c r="F287" s="54" t="s">
        <v>35</v>
      </c>
      <c r="G287" s="135"/>
      <c r="H287" s="54" t="s">
        <v>36</v>
      </c>
      <c r="I287" s="54" t="s">
        <v>37</v>
      </c>
      <c r="J287" s="54" t="s">
        <v>38</v>
      </c>
      <c r="K287" s="54" t="s">
        <v>39</v>
      </c>
      <c r="L287" s="54" t="s">
        <v>40</v>
      </c>
      <c r="M287" s="54" t="s">
        <v>41</v>
      </c>
      <c r="N287" s="54" t="s">
        <v>42</v>
      </c>
      <c r="O287" s="54" t="s">
        <v>43</v>
      </c>
    </row>
    <row r="288" spans="1:15" s="10" customFormat="1" x14ac:dyDescent="0.3">
      <c r="A288" s="55">
        <v>1</v>
      </c>
      <c r="B288" s="56">
        <v>2</v>
      </c>
      <c r="C288" s="55">
        <v>3</v>
      </c>
      <c r="D288" s="55">
        <v>4</v>
      </c>
      <c r="E288" s="55">
        <v>5</v>
      </c>
      <c r="F288" s="55">
        <v>6</v>
      </c>
      <c r="G288" s="55">
        <v>7</v>
      </c>
      <c r="H288" s="55">
        <v>8</v>
      </c>
      <c r="I288" s="55">
        <v>9</v>
      </c>
      <c r="J288" s="55">
        <v>10</v>
      </c>
      <c r="K288" s="55">
        <v>11</v>
      </c>
      <c r="L288" s="55">
        <v>12</v>
      </c>
      <c r="M288" s="55">
        <v>13</v>
      </c>
      <c r="N288" s="55">
        <v>14</v>
      </c>
      <c r="O288" s="55">
        <v>15</v>
      </c>
    </row>
    <row r="289" spans="1:15" x14ac:dyDescent="0.3">
      <c r="A289" s="57" t="s">
        <v>23</v>
      </c>
      <c r="B289" s="137" t="s">
        <v>11</v>
      </c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</row>
    <row r="290" spans="1:15" x14ac:dyDescent="0.3">
      <c r="A290" s="57" t="s">
        <v>25</v>
      </c>
      <c r="B290" s="137">
        <v>3</v>
      </c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</row>
    <row r="291" spans="1:15" x14ac:dyDescent="0.3">
      <c r="A291" s="130" t="s">
        <v>0</v>
      </c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</row>
    <row r="292" spans="1:15" ht="33" x14ac:dyDescent="0.3">
      <c r="A292" s="58" t="s">
        <v>89</v>
      </c>
      <c r="B292" s="59" t="s">
        <v>237</v>
      </c>
      <c r="C292" s="58">
        <v>45</v>
      </c>
      <c r="D292" s="60">
        <v>7.8</v>
      </c>
      <c r="E292" s="60">
        <v>4.2</v>
      </c>
      <c r="F292" s="61">
        <v>12.5</v>
      </c>
      <c r="G292" s="60">
        <v>99.9</v>
      </c>
      <c r="H292" s="61">
        <v>0.1</v>
      </c>
      <c r="I292" s="60">
        <v>0.08</v>
      </c>
      <c r="J292" s="60">
        <v>39.880000000000003</v>
      </c>
      <c r="K292" s="60">
        <v>0.57999999999999996</v>
      </c>
      <c r="L292" s="60">
        <v>117.84</v>
      </c>
      <c r="M292" s="60">
        <v>156.74</v>
      </c>
      <c r="N292" s="60">
        <v>24.24</v>
      </c>
      <c r="O292" s="60">
        <v>1.19</v>
      </c>
    </row>
    <row r="293" spans="1:15" ht="33" x14ac:dyDescent="0.3">
      <c r="A293" s="58" t="s">
        <v>119</v>
      </c>
      <c r="B293" s="59" t="s">
        <v>171</v>
      </c>
      <c r="C293" s="58">
        <v>200</v>
      </c>
      <c r="D293" s="60">
        <v>6.32</v>
      </c>
      <c r="E293" s="60">
        <v>6.06</v>
      </c>
      <c r="F293" s="60">
        <v>37.549999999999997</v>
      </c>
      <c r="G293" s="61">
        <v>290.60000000000002</v>
      </c>
      <c r="H293" s="60">
        <v>0.14000000000000001</v>
      </c>
      <c r="I293" s="60">
        <v>1.04</v>
      </c>
      <c r="J293" s="61">
        <v>40.1</v>
      </c>
      <c r="K293" s="60">
        <v>0.74</v>
      </c>
      <c r="L293" s="60">
        <v>114.45</v>
      </c>
      <c r="M293" s="60">
        <v>173.39</v>
      </c>
      <c r="N293" s="60">
        <v>32.979999999999997</v>
      </c>
      <c r="O293" s="60">
        <v>1.83</v>
      </c>
    </row>
    <row r="294" spans="1:15" x14ac:dyDescent="0.3">
      <c r="A294" s="58" t="s">
        <v>99</v>
      </c>
      <c r="B294" s="59" t="s">
        <v>48</v>
      </c>
      <c r="C294" s="58">
        <v>200</v>
      </c>
      <c r="D294" s="60">
        <v>2.94</v>
      </c>
      <c r="E294" s="60">
        <v>2.54</v>
      </c>
      <c r="F294" s="60">
        <v>15.92</v>
      </c>
      <c r="G294" s="60">
        <v>99.04</v>
      </c>
      <c r="H294" s="60">
        <v>0.04</v>
      </c>
      <c r="I294" s="61">
        <v>1.3</v>
      </c>
      <c r="J294" s="58">
        <v>22</v>
      </c>
      <c r="K294" s="61">
        <v>0.1</v>
      </c>
      <c r="L294" s="60">
        <v>120.54</v>
      </c>
      <c r="M294" s="58">
        <v>90</v>
      </c>
      <c r="N294" s="60">
        <v>14.05</v>
      </c>
      <c r="O294" s="60">
        <v>0.13</v>
      </c>
    </row>
    <row r="295" spans="1:15" ht="19.5" customHeight="1" x14ac:dyDescent="0.3">
      <c r="A295" s="58" t="s">
        <v>92</v>
      </c>
      <c r="B295" s="59" t="s">
        <v>165</v>
      </c>
      <c r="C295" s="58">
        <v>100</v>
      </c>
      <c r="D295" s="61">
        <v>0.8</v>
      </c>
      <c r="E295" s="61">
        <v>0.2</v>
      </c>
      <c r="F295" s="61">
        <v>7.5</v>
      </c>
      <c r="G295" s="58">
        <v>38</v>
      </c>
      <c r="H295" s="60">
        <v>0.06</v>
      </c>
      <c r="I295" s="58">
        <v>38</v>
      </c>
      <c r="J295" s="58">
        <v>10</v>
      </c>
      <c r="K295" s="61">
        <v>0.2</v>
      </c>
      <c r="L295" s="58">
        <v>35</v>
      </c>
      <c r="M295" s="58">
        <v>17</v>
      </c>
      <c r="N295" s="58">
        <v>11</v>
      </c>
      <c r="O295" s="61">
        <v>0.1</v>
      </c>
    </row>
    <row r="296" spans="1:15" x14ac:dyDescent="0.3">
      <c r="A296" s="129" t="s">
        <v>44</v>
      </c>
      <c r="B296" s="129"/>
      <c r="C296" s="55">
        <v>545</v>
      </c>
      <c r="D296" s="60">
        <v>22.88</v>
      </c>
      <c r="E296" s="60">
        <v>15.78</v>
      </c>
      <c r="F296" s="60">
        <v>81.77</v>
      </c>
      <c r="G296" s="60">
        <f>SUM(G292:G295)</f>
        <v>527.54</v>
      </c>
      <c r="H296" s="60">
        <v>0.34</v>
      </c>
      <c r="I296" s="60">
        <v>40.42</v>
      </c>
      <c r="J296" s="60">
        <v>111.98</v>
      </c>
      <c r="K296" s="60">
        <v>1.62</v>
      </c>
      <c r="L296" s="60">
        <v>387.83</v>
      </c>
      <c r="M296" s="60">
        <v>437.13</v>
      </c>
      <c r="N296" s="60">
        <v>82.27</v>
      </c>
      <c r="O296" s="60">
        <v>3.25</v>
      </c>
    </row>
    <row r="297" spans="1:15" x14ac:dyDescent="0.3">
      <c r="A297" s="130" t="s">
        <v>21</v>
      </c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</row>
    <row r="298" spans="1:15" ht="33" x14ac:dyDescent="0.3">
      <c r="A298" s="58" t="s">
        <v>130</v>
      </c>
      <c r="B298" s="59" t="s">
        <v>238</v>
      </c>
      <c r="C298" s="58">
        <v>60</v>
      </c>
      <c r="D298" s="60">
        <v>0.93</v>
      </c>
      <c r="E298" s="60">
        <v>8.06</v>
      </c>
      <c r="F298" s="60">
        <v>3.65</v>
      </c>
      <c r="G298" s="60">
        <v>91.62</v>
      </c>
      <c r="H298" s="60">
        <v>0.01</v>
      </c>
      <c r="I298" s="61">
        <v>10.6</v>
      </c>
      <c r="J298" s="60">
        <v>0.48</v>
      </c>
      <c r="K298" s="60">
        <v>3.59</v>
      </c>
      <c r="L298" s="60">
        <v>24.24</v>
      </c>
      <c r="M298" s="60">
        <v>23.87</v>
      </c>
      <c r="N298" s="60">
        <v>10.56</v>
      </c>
      <c r="O298" s="60">
        <v>0.56999999999999995</v>
      </c>
    </row>
    <row r="299" spans="1:15" x14ac:dyDescent="0.3">
      <c r="A299" s="58" t="s">
        <v>117</v>
      </c>
      <c r="B299" s="59" t="s">
        <v>195</v>
      </c>
      <c r="C299" s="58">
        <v>200</v>
      </c>
      <c r="D299" s="60">
        <v>4.38</v>
      </c>
      <c r="E299" s="61">
        <v>4.5</v>
      </c>
      <c r="F299" s="60">
        <v>15.25</v>
      </c>
      <c r="G299" s="60">
        <v>120.52</v>
      </c>
      <c r="H299" s="60">
        <v>0.14000000000000001</v>
      </c>
      <c r="I299" s="61">
        <v>9.1999999999999993</v>
      </c>
      <c r="J299" s="61">
        <v>161.19999999999999</v>
      </c>
      <c r="K299" s="60">
        <v>1.94</v>
      </c>
      <c r="L299" s="60">
        <v>36.32</v>
      </c>
      <c r="M299" s="60">
        <v>109.87</v>
      </c>
      <c r="N299" s="60">
        <v>30.06</v>
      </c>
      <c r="O299" s="60">
        <v>1.45</v>
      </c>
    </row>
    <row r="300" spans="1:15" x14ac:dyDescent="0.3">
      <c r="A300" s="58" t="s">
        <v>239</v>
      </c>
      <c r="B300" s="59" t="s">
        <v>240</v>
      </c>
      <c r="C300" s="58">
        <v>90</v>
      </c>
      <c r="D300" s="60">
        <v>13.64</v>
      </c>
      <c r="E300" s="60">
        <v>6.06</v>
      </c>
      <c r="F300" s="60">
        <v>5.83</v>
      </c>
      <c r="G300" s="60">
        <v>129.85</v>
      </c>
      <c r="H300" s="60">
        <v>0.08</v>
      </c>
      <c r="I300" s="62"/>
      <c r="J300" s="60">
        <v>22.38</v>
      </c>
      <c r="K300" s="60">
        <v>0.19</v>
      </c>
      <c r="L300" s="60">
        <v>12.53</v>
      </c>
      <c r="M300" s="60">
        <v>129.59</v>
      </c>
      <c r="N300" s="60">
        <v>16.72</v>
      </c>
      <c r="O300" s="60">
        <v>0.85</v>
      </c>
    </row>
    <row r="301" spans="1:15" x14ac:dyDescent="0.3">
      <c r="A301" s="58" t="s">
        <v>111</v>
      </c>
      <c r="B301" s="59" t="s">
        <v>85</v>
      </c>
      <c r="C301" s="58">
        <v>150</v>
      </c>
      <c r="D301" s="60">
        <v>5.54</v>
      </c>
      <c r="E301" s="60">
        <v>4.28</v>
      </c>
      <c r="F301" s="60">
        <v>35.32</v>
      </c>
      <c r="G301" s="60">
        <v>202.05</v>
      </c>
      <c r="H301" s="60">
        <v>0.09</v>
      </c>
      <c r="I301" s="62"/>
      <c r="J301" s="61">
        <v>22.5</v>
      </c>
      <c r="K301" s="61">
        <v>0.8</v>
      </c>
      <c r="L301" s="60">
        <v>12.54</v>
      </c>
      <c r="M301" s="60">
        <v>45.38</v>
      </c>
      <c r="N301" s="60">
        <v>8.14</v>
      </c>
      <c r="O301" s="60">
        <v>0.82</v>
      </c>
    </row>
    <row r="302" spans="1:15" x14ac:dyDescent="0.3">
      <c r="A302" s="58" t="s">
        <v>96</v>
      </c>
      <c r="B302" s="59" t="s">
        <v>166</v>
      </c>
      <c r="C302" s="58">
        <v>200</v>
      </c>
      <c r="D302" s="60">
        <v>0.35</v>
      </c>
      <c r="E302" s="60">
        <v>0.08</v>
      </c>
      <c r="F302" s="60">
        <v>21.66</v>
      </c>
      <c r="G302" s="60">
        <v>86.04</v>
      </c>
      <c r="H302" s="60">
        <v>0.02</v>
      </c>
      <c r="I302" s="60">
        <v>0.35</v>
      </c>
      <c r="J302" s="61">
        <v>0.9</v>
      </c>
      <c r="K302" s="60">
        <v>0.08</v>
      </c>
      <c r="L302" s="60">
        <v>12.33</v>
      </c>
      <c r="M302" s="60">
        <v>19.350000000000001</v>
      </c>
      <c r="N302" s="61">
        <v>6.3</v>
      </c>
      <c r="O302" s="60">
        <v>0.48</v>
      </c>
    </row>
    <row r="303" spans="1:15" ht="24.75" customHeight="1" x14ac:dyDescent="0.3">
      <c r="A303" s="58"/>
      <c r="B303" s="59" t="s">
        <v>179</v>
      </c>
      <c r="C303" s="58">
        <v>30</v>
      </c>
      <c r="D303" s="61">
        <v>3.2</v>
      </c>
      <c r="E303" s="61">
        <v>0.4</v>
      </c>
      <c r="F303" s="61">
        <v>20.8</v>
      </c>
      <c r="G303" s="58">
        <v>100</v>
      </c>
      <c r="H303" s="60">
        <v>7.0000000000000007E-2</v>
      </c>
      <c r="I303" s="62"/>
      <c r="J303" s="62"/>
      <c r="K303" s="60">
        <v>0.52</v>
      </c>
      <c r="L303" s="61">
        <v>9.1999999999999993</v>
      </c>
      <c r="M303" s="61">
        <v>34.799999999999997</v>
      </c>
      <c r="N303" s="61">
        <v>13.2</v>
      </c>
      <c r="O303" s="61">
        <v>0.8</v>
      </c>
    </row>
    <row r="304" spans="1:15" s="10" customFormat="1" x14ac:dyDescent="0.3">
      <c r="A304" s="58"/>
      <c r="B304" s="59" t="s">
        <v>180</v>
      </c>
      <c r="C304" s="58">
        <v>40</v>
      </c>
      <c r="D304" s="61">
        <v>2.4</v>
      </c>
      <c r="E304" s="61">
        <v>0.4</v>
      </c>
      <c r="F304" s="61">
        <v>16.8</v>
      </c>
      <c r="G304" s="58">
        <v>80</v>
      </c>
      <c r="H304" s="60">
        <v>7.0000000000000007E-2</v>
      </c>
      <c r="I304" s="62"/>
      <c r="J304" s="62"/>
      <c r="K304" s="60">
        <v>0.56000000000000005</v>
      </c>
      <c r="L304" s="61">
        <v>11.6</v>
      </c>
      <c r="M304" s="58">
        <v>60</v>
      </c>
      <c r="N304" s="61">
        <v>18.8</v>
      </c>
      <c r="O304" s="60">
        <v>1.56</v>
      </c>
    </row>
    <row r="305" spans="1:15" s="10" customFormat="1" x14ac:dyDescent="0.3">
      <c r="A305" s="129" t="s">
        <v>45</v>
      </c>
      <c r="B305" s="129"/>
      <c r="C305" s="55">
        <v>780</v>
      </c>
      <c r="D305" s="60">
        <v>28.07</v>
      </c>
      <c r="E305" s="60">
        <v>25.96</v>
      </c>
      <c r="F305" s="60">
        <v>103.18</v>
      </c>
      <c r="G305" s="60">
        <v>756.66</v>
      </c>
      <c r="H305" s="60">
        <v>0.53</v>
      </c>
      <c r="I305" s="58">
        <v>60</v>
      </c>
      <c r="J305" s="60">
        <v>888.65</v>
      </c>
      <c r="K305" s="60">
        <v>9.84</v>
      </c>
      <c r="L305" s="60">
        <v>150.35</v>
      </c>
      <c r="M305" s="60">
        <v>466.97</v>
      </c>
      <c r="N305" s="60">
        <v>137.75</v>
      </c>
      <c r="O305" s="60">
        <v>7.12</v>
      </c>
    </row>
    <row r="306" spans="1:15" s="10" customFormat="1" ht="10.5" customHeight="1" x14ac:dyDescent="0.3">
      <c r="A306" s="130" t="s">
        <v>175</v>
      </c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</row>
    <row r="307" spans="1:15" ht="16.5" customHeight="1" x14ac:dyDescent="0.3">
      <c r="A307" s="58" t="s">
        <v>177</v>
      </c>
      <c r="B307" s="59" t="s">
        <v>178</v>
      </c>
      <c r="C307" s="58">
        <v>45</v>
      </c>
      <c r="D307" s="60">
        <v>7.8</v>
      </c>
      <c r="E307" s="60">
        <v>4.2</v>
      </c>
      <c r="F307" s="61">
        <v>12.5</v>
      </c>
      <c r="G307" s="60">
        <v>119.9</v>
      </c>
      <c r="H307" s="61">
        <v>0.1</v>
      </c>
      <c r="I307" s="60">
        <v>0.08</v>
      </c>
      <c r="J307" s="60">
        <v>39.880000000000003</v>
      </c>
      <c r="K307" s="60">
        <v>0.57999999999999996</v>
      </c>
      <c r="L307" s="60">
        <v>117.84</v>
      </c>
      <c r="M307" s="60">
        <v>156.74</v>
      </c>
      <c r="N307" s="60">
        <v>24.24</v>
      </c>
      <c r="O307" s="60">
        <v>1.19</v>
      </c>
    </row>
    <row r="308" spans="1:15" x14ac:dyDescent="0.3">
      <c r="A308" s="58" t="s">
        <v>105</v>
      </c>
      <c r="B308" s="59" t="s">
        <v>187</v>
      </c>
      <c r="C308" s="58">
        <v>200</v>
      </c>
      <c r="D308" s="60">
        <v>2.94</v>
      </c>
      <c r="E308" s="60">
        <v>2.54</v>
      </c>
      <c r="F308" s="60">
        <v>15.92</v>
      </c>
      <c r="G308" s="60">
        <v>99.04</v>
      </c>
      <c r="H308" s="60">
        <v>0.04</v>
      </c>
      <c r="I308" s="61">
        <v>1.3</v>
      </c>
      <c r="J308" s="58">
        <v>22</v>
      </c>
      <c r="K308" s="61">
        <v>0.1</v>
      </c>
      <c r="L308" s="60">
        <v>120.54</v>
      </c>
      <c r="M308" s="58">
        <v>90</v>
      </c>
      <c r="N308" s="60">
        <v>14.05</v>
      </c>
      <c r="O308" s="60">
        <v>0.13</v>
      </c>
    </row>
    <row r="309" spans="1:15" x14ac:dyDescent="0.3">
      <c r="A309" s="58">
        <v>338</v>
      </c>
      <c r="B309" s="59" t="s">
        <v>165</v>
      </c>
      <c r="C309" s="58">
        <v>100</v>
      </c>
      <c r="D309" s="61">
        <v>0.8</v>
      </c>
      <c r="E309" s="61">
        <v>0.2</v>
      </c>
      <c r="F309" s="61">
        <v>7.5</v>
      </c>
      <c r="G309" s="58">
        <v>38</v>
      </c>
      <c r="H309" s="60">
        <v>0.06</v>
      </c>
      <c r="I309" s="58">
        <v>38</v>
      </c>
      <c r="J309" s="58">
        <v>10</v>
      </c>
      <c r="K309" s="61">
        <v>0.2</v>
      </c>
      <c r="L309" s="58">
        <v>35</v>
      </c>
      <c r="M309" s="58">
        <v>17</v>
      </c>
      <c r="N309" s="58">
        <v>11</v>
      </c>
      <c r="O309" s="61">
        <v>0.1</v>
      </c>
    </row>
    <row r="310" spans="1:15" x14ac:dyDescent="0.3">
      <c r="A310" s="129" t="s">
        <v>176</v>
      </c>
      <c r="B310" s="129"/>
      <c r="C310" s="55">
        <f t="shared" ref="C310:O310" si="45">SUM(C307:C309)</f>
        <v>345</v>
      </c>
      <c r="D310" s="60">
        <f t="shared" si="45"/>
        <v>11.540000000000001</v>
      </c>
      <c r="E310" s="60">
        <f t="shared" si="45"/>
        <v>6.94</v>
      </c>
      <c r="F310" s="60">
        <f t="shared" si="45"/>
        <v>35.92</v>
      </c>
      <c r="G310" s="60">
        <f t="shared" si="45"/>
        <v>256.94</v>
      </c>
      <c r="H310" s="60">
        <f t="shared" si="45"/>
        <v>0.2</v>
      </c>
      <c r="I310" s="60">
        <f t="shared" si="45"/>
        <v>39.380000000000003</v>
      </c>
      <c r="J310" s="60">
        <f t="shared" si="45"/>
        <v>71.88</v>
      </c>
      <c r="K310" s="60">
        <f t="shared" si="45"/>
        <v>0.87999999999999989</v>
      </c>
      <c r="L310" s="60">
        <f t="shared" si="45"/>
        <v>273.38</v>
      </c>
      <c r="M310" s="60">
        <f t="shared" si="45"/>
        <v>263.74</v>
      </c>
      <c r="N310" s="60">
        <f t="shared" si="45"/>
        <v>49.29</v>
      </c>
      <c r="O310" s="60">
        <f t="shared" si="45"/>
        <v>1.42</v>
      </c>
    </row>
    <row r="311" spans="1:15" s="10" customFormat="1" x14ac:dyDescent="0.3">
      <c r="A311" s="129" t="s">
        <v>46</v>
      </c>
      <c r="B311" s="129"/>
      <c r="C311" s="64">
        <f t="shared" ref="C311:O311" si="46">C296+C305+C310</f>
        <v>1670</v>
      </c>
      <c r="D311" s="64">
        <f t="shared" si="46"/>
        <v>62.49</v>
      </c>
      <c r="E311" s="64">
        <f t="shared" si="46"/>
        <v>48.68</v>
      </c>
      <c r="F311" s="64">
        <f t="shared" si="46"/>
        <v>220.87</v>
      </c>
      <c r="G311" s="64">
        <f t="shared" si="46"/>
        <v>1541.1399999999999</v>
      </c>
      <c r="H311" s="64">
        <f t="shared" si="46"/>
        <v>1.07</v>
      </c>
      <c r="I311" s="64">
        <f t="shared" si="46"/>
        <v>139.80000000000001</v>
      </c>
      <c r="J311" s="64">
        <f t="shared" si="46"/>
        <v>1072.51</v>
      </c>
      <c r="K311" s="64">
        <f t="shared" si="46"/>
        <v>12.34</v>
      </c>
      <c r="L311" s="64">
        <f t="shared" si="46"/>
        <v>811.56</v>
      </c>
      <c r="M311" s="64">
        <f t="shared" si="46"/>
        <v>1167.8400000000001</v>
      </c>
      <c r="N311" s="64">
        <f t="shared" si="46"/>
        <v>269.31</v>
      </c>
      <c r="O311" s="64">
        <f t="shared" si="46"/>
        <v>11.790000000000001</v>
      </c>
    </row>
    <row r="312" spans="1:15" s="10" customFormat="1" x14ac:dyDescent="0.3">
      <c r="A312" s="51"/>
      <c r="B312" s="65"/>
      <c r="C312" s="65"/>
      <c r="D312" s="52"/>
      <c r="E312" s="52"/>
      <c r="F312" s="66"/>
      <c r="G312" s="66"/>
      <c r="H312" s="52"/>
      <c r="I312" s="52"/>
      <c r="J312" s="52"/>
      <c r="K312" s="52"/>
      <c r="L312" s="52"/>
      <c r="M312" s="52"/>
      <c r="N312" s="53"/>
      <c r="O312" s="50"/>
    </row>
    <row r="313" spans="1:15" x14ac:dyDescent="0.3">
      <c r="A313" s="51"/>
      <c r="B313" s="65"/>
      <c r="C313" s="52"/>
      <c r="D313" s="52"/>
      <c r="E313" s="52"/>
      <c r="F313" s="66"/>
      <c r="G313" s="66"/>
      <c r="H313" s="52"/>
      <c r="I313" s="52"/>
      <c r="J313" s="52"/>
      <c r="K313" s="52"/>
      <c r="L313" s="52"/>
      <c r="M313" s="52"/>
      <c r="N313" s="53"/>
      <c r="O313" s="50"/>
    </row>
    <row r="314" spans="1:15" ht="19.5" customHeight="1" x14ac:dyDescent="0.3">
      <c r="A314" s="131" t="s">
        <v>26</v>
      </c>
      <c r="B314" s="133" t="s">
        <v>27</v>
      </c>
      <c r="C314" s="133" t="s">
        <v>28</v>
      </c>
      <c r="D314" s="136" t="s">
        <v>29</v>
      </c>
      <c r="E314" s="136"/>
      <c r="F314" s="136"/>
      <c r="G314" s="133" t="s">
        <v>30</v>
      </c>
      <c r="H314" s="136" t="s">
        <v>31</v>
      </c>
      <c r="I314" s="136"/>
      <c r="J314" s="136"/>
      <c r="K314" s="136"/>
      <c r="L314" s="136" t="s">
        <v>32</v>
      </c>
      <c r="M314" s="136"/>
      <c r="N314" s="136"/>
      <c r="O314" s="136"/>
    </row>
    <row r="315" spans="1:15" x14ac:dyDescent="0.3">
      <c r="A315" s="132"/>
      <c r="B315" s="134"/>
      <c r="C315" s="135"/>
      <c r="D315" s="54" t="s">
        <v>33</v>
      </c>
      <c r="E315" s="54" t="s">
        <v>34</v>
      </c>
      <c r="F315" s="54" t="s">
        <v>35</v>
      </c>
      <c r="G315" s="135"/>
      <c r="H315" s="54" t="s">
        <v>36</v>
      </c>
      <c r="I315" s="54" t="s">
        <v>37</v>
      </c>
      <c r="J315" s="54" t="s">
        <v>38</v>
      </c>
      <c r="K315" s="54" t="s">
        <v>39</v>
      </c>
      <c r="L315" s="54" t="s">
        <v>40</v>
      </c>
      <c r="M315" s="54" t="s">
        <v>41</v>
      </c>
      <c r="N315" s="54" t="s">
        <v>42</v>
      </c>
      <c r="O315" s="54" t="s">
        <v>43</v>
      </c>
    </row>
    <row r="316" spans="1:15" x14ac:dyDescent="0.3">
      <c r="A316" s="55">
        <v>1</v>
      </c>
      <c r="B316" s="56">
        <v>2</v>
      </c>
      <c r="C316" s="55">
        <v>3</v>
      </c>
      <c r="D316" s="55">
        <v>4</v>
      </c>
      <c r="E316" s="55">
        <v>5</v>
      </c>
      <c r="F316" s="55">
        <v>6</v>
      </c>
      <c r="G316" s="55">
        <v>7</v>
      </c>
      <c r="H316" s="55">
        <v>8</v>
      </c>
      <c r="I316" s="55">
        <v>9</v>
      </c>
      <c r="J316" s="55">
        <v>10</v>
      </c>
      <c r="K316" s="55">
        <v>11</v>
      </c>
      <c r="L316" s="55">
        <v>12</v>
      </c>
      <c r="M316" s="55">
        <v>13</v>
      </c>
      <c r="N316" s="55">
        <v>14</v>
      </c>
      <c r="O316" s="55">
        <v>15</v>
      </c>
    </row>
    <row r="317" spans="1:15" x14ac:dyDescent="0.3">
      <c r="A317" s="57" t="s">
        <v>23</v>
      </c>
      <c r="B317" s="137" t="s">
        <v>47</v>
      </c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</row>
    <row r="318" spans="1:15" x14ac:dyDescent="0.3">
      <c r="A318" s="57" t="s">
        <v>25</v>
      </c>
      <c r="B318" s="137">
        <v>3</v>
      </c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</row>
    <row r="319" spans="1:15" x14ac:dyDescent="0.3">
      <c r="A319" s="130" t="s">
        <v>0</v>
      </c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</row>
    <row r="320" spans="1:15" x14ac:dyDescent="0.3">
      <c r="A320" s="58" t="s">
        <v>97</v>
      </c>
      <c r="B320" s="59" t="s">
        <v>241</v>
      </c>
      <c r="C320" s="58">
        <v>60</v>
      </c>
      <c r="D320" s="60">
        <v>0.78</v>
      </c>
      <c r="E320" s="60">
        <v>5.0599999999999996</v>
      </c>
      <c r="F320" s="60">
        <v>4.1399999999999997</v>
      </c>
      <c r="G320" s="60">
        <v>6</v>
      </c>
      <c r="H320" s="60">
        <v>0.04</v>
      </c>
      <c r="I320" s="58">
        <v>3</v>
      </c>
      <c r="J320" s="58">
        <v>1200</v>
      </c>
      <c r="K320" s="60">
        <v>2.44</v>
      </c>
      <c r="L320" s="61">
        <v>17.3</v>
      </c>
      <c r="M320" s="60">
        <v>33.33</v>
      </c>
      <c r="N320" s="60">
        <v>22.87</v>
      </c>
      <c r="O320" s="60">
        <v>0.43</v>
      </c>
    </row>
    <row r="321" spans="1:15" ht="24" customHeight="1" x14ac:dyDescent="0.3">
      <c r="A321" s="58" t="s">
        <v>115</v>
      </c>
      <c r="B321" s="59" t="s">
        <v>56</v>
      </c>
      <c r="C321" s="58">
        <v>200</v>
      </c>
      <c r="D321" s="60">
        <v>19.59</v>
      </c>
      <c r="E321" s="60">
        <v>13.49</v>
      </c>
      <c r="F321" s="60">
        <v>38.630000000000003</v>
      </c>
      <c r="G321" s="60">
        <v>381.29</v>
      </c>
      <c r="H321" s="60">
        <v>0.13</v>
      </c>
      <c r="I321" s="61">
        <v>2.7</v>
      </c>
      <c r="J321" s="60">
        <v>652.17999999999995</v>
      </c>
      <c r="K321" s="60">
        <v>2.98</v>
      </c>
      <c r="L321" s="60">
        <v>23.77</v>
      </c>
      <c r="M321" s="61">
        <v>238.1</v>
      </c>
      <c r="N321" s="60">
        <v>53.42</v>
      </c>
      <c r="O321" s="60">
        <v>1.42</v>
      </c>
    </row>
    <row r="322" spans="1:15" ht="21" customHeight="1" x14ac:dyDescent="0.3">
      <c r="A322" s="58" t="s">
        <v>105</v>
      </c>
      <c r="B322" s="59" t="s">
        <v>51</v>
      </c>
      <c r="C322" s="58">
        <v>200</v>
      </c>
      <c r="D322" s="60">
        <v>0.26</v>
      </c>
      <c r="E322" s="60">
        <v>0.03</v>
      </c>
      <c r="F322" s="60">
        <v>11.26</v>
      </c>
      <c r="G322" s="60">
        <v>57.79</v>
      </c>
      <c r="H322" s="62"/>
      <c r="I322" s="61">
        <v>2.9</v>
      </c>
      <c r="J322" s="61">
        <v>0.5</v>
      </c>
      <c r="K322" s="60">
        <v>0.01</v>
      </c>
      <c r="L322" s="60">
        <v>8.08</v>
      </c>
      <c r="M322" s="60">
        <v>9.7799999999999994</v>
      </c>
      <c r="N322" s="60">
        <v>5.24</v>
      </c>
      <c r="O322" s="61">
        <v>0.9</v>
      </c>
    </row>
    <row r="323" spans="1:15" x14ac:dyDescent="0.3">
      <c r="A323" s="58"/>
      <c r="B323" s="59" t="s">
        <v>179</v>
      </c>
      <c r="C323" s="58">
        <v>40</v>
      </c>
      <c r="D323" s="61">
        <v>3.2</v>
      </c>
      <c r="E323" s="61">
        <v>0.4</v>
      </c>
      <c r="F323" s="61">
        <v>20.8</v>
      </c>
      <c r="G323" s="58">
        <v>100</v>
      </c>
      <c r="H323" s="60">
        <v>7.0000000000000007E-2</v>
      </c>
      <c r="I323" s="62"/>
      <c r="J323" s="62"/>
      <c r="K323" s="60">
        <v>0.52</v>
      </c>
      <c r="L323" s="61">
        <v>9.1999999999999993</v>
      </c>
      <c r="M323" s="61">
        <v>34.799999999999997</v>
      </c>
      <c r="N323" s="61">
        <v>13.2</v>
      </c>
      <c r="O323" s="61">
        <v>0.8</v>
      </c>
    </row>
    <row r="324" spans="1:15" x14ac:dyDescent="0.3">
      <c r="A324" s="129" t="s">
        <v>44</v>
      </c>
      <c r="B324" s="129"/>
      <c r="C324" s="55">
        <v>500</v>
      </c>
      <c r="D324" s="60">
        <v>23.83</v>
      </c>
      <c r="E324" s="60">
        <v>18.98</v>
      </c>
      <c r="F324" s="60">
        <v>74.83</v>
      </c>
      <c r="G324" s="60">
        <f>SUM(G320:G323)</f>
        <v>545.08000000000004</v>
      </c>
      <c r="H324" s="60">
        <v>0.24</v>
      </c>
      <c r="I324" s="61">
        <v>8.6</v>
      </c>
      <c r="J324" s="60">
        <v>1852.68</v>
      </c>
      <c r="K324" s="60">
        <v>5.95</v>
      </c>
      <c r="L324" s="60">
        <v>58.35</v>
      </c>
      <c r="M324" s="60">
        <v>316.01</v>
      </c>
      <c r="N324" s="60">
        <v>94.73</v>
      </c>
      <c r="O324" s="60">
        <v>3.55</v>
      </c>
    </row>
    <row r="325" spans="1:15" s="10" customFormat="1" x14ac:dyDescent="0.3">
      <c r="A325" s="130" t="s">
        <v>21</v>
      </c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</row>
    <row r="326" spans="1:15" s="10" customFormat="1" ht="20.25" customHeight="1" x14ac:dyDescent="0.3">
      <c r="A326" s="58" t="s">
        <v>242</v>
      </c>
      <c r="B326" s="59" t="s">
        <v>243</v>
      </c>
      <c r="C326" s="58">
        <v>60</v>
      </c>
      <c r="D326" s="60">
        <v>0.98</v>
      </c>
      <c r="E326" s="60">
        <v>2.3199999999999998</v>
      </c>
      <c r="F326" s="60">
        <v>5.85</v>
      </c>
      <c r="G326" s="60">
        <v>47.96</v>
      </c>
      <c r="H326" s="60">
        <v>0.04</v>
      </c>
      <c r="I326" s="60">
        <v>5.57</v>
      </c>
      <c r="J326" s="60">
        <v>321.77999999999997</v>
      </c>
      <c r="K326" s="60">
        <v>0.97</v>
      </c>
      <c r="L326" s="61">
        <v>10.8</v>
      </c>
      <c r="M326" s="60">
        <v>29.06</v>
      </c>
      <c r="N326" s="60">
        <v>13.48</v>
      </c>
      <c r="O326" s="60">
        <v>0.37</v>
      </c>
    </row>
    <row r="327" spans="1:15" s="10" customFormat="1" ht="22.5" customHeight="1" x14ac:dyDescent="0.3">
      <c r="A327" s="58" t="s">
        <v>132</v>
      </c>
      <c r="B327" s="59" t="s">
        <v>244</v>
      </c>
      <c r="C327" s="58">
        <v>200</v>
      </c>
      <c r="D327" s="60">
        <v>8.02</v>
      </c>
      <c r="E327" s="60">
        <v>5.58</v>
      </c>
      <c r="F327" s="61">
        <v>12.6</v>
      </c>
      <c r="G327" s="60">
        <v>133.02000000000001</v>
      </c>
      <c r="H327" s="61">
        <v>0.3</v>
      </c>
      <c r="I327" s="61">
        <v>16.3</v>
      </c>
      <c r="J327" s="60">
        <v>149.84</v>
      </c>
      <c r="K327" s="60">
        <v>1.03</v>
      </c>
      <c r="L327" s="60">
        <v>18.11</v>
      </c>
      <c r="M327" s="60">
        <v>115.87</v>
      </c>
      <c r="N327" s="60">
        <v>28.15</v>
      </c>
      <c r="O327" s="60">
        <v>1.72</v>
      </c>
    </row>
    <row r="328" spans="1:15" s="10" customFormat="1" x14ac:dyDescent="0.3">
      <c r="A328" s="58" t="s">
        <v>101</v>
      </c>
      <c r="B328" s="59" t="s">
        <v>245</v>
      </c>
      <c r="C328" s="58">
        <v>200</v>
      </c>
      <c r="D328" s="60">
        <v>21.13</v>
      </c>
      <c r="E328" s="60">
        <v>17.95</v>
      </c>
      <c r="F328" s="60">
        <v>7.39</v>
      </c>
      <c r="G328" s="60">
        <v>345.39</v>
      </c>
      <c r="H328" s="60">
        <v>0.53</v>
      </c>
      <c r="I328" s="60">
        <v>3.11</v>
      </c>
      <c r="J328" s="60">
        <v>101.32</v>
      </c>
      <c r="K328" s="60">
        <v>1.1399999999999999</v>
      </c>
      <c r="L328" s="60">
        <v>15.62</v>
      </c>
      <c r="M328" s="60">
        <v>132.75</v>
      </c>
      <c r="N328" s="60">
        <v>17.32</v>
      </c>
      <c r="O328" s="60">
        <v>0.92</v>
      </c>
    </row>
    <row r="329" spans="1:15" ht="42" customHeight="1" x14ac:dyDescent="0.3">
      <c r="A329" s="58" t="s">
        <v>137</v>
      </c>
      <c r="B329" s="59" t="s">
        <v>138</v>
      </c>
      <c r="C329" s="58">
        <v>200</v>
      </c>
      <c r="D329" s="60">
        <v>0.54</v>
      </c>
      <c r="E329" s="60">
        <v>0.22</v>
      </c>
      <c r="F329" s="60">
        <v>18.71</v>
      </c>
      <c r="G329" s="60">
        <v>89.33</v>
      </c>
      <c r="H329" s="60">
        <v>0.01</v>
      </c>
      <c r="I329" s="58">
        <v>160</v>
      </c>
      <c r="J329" s="60">
        <v>130.72</v>
      </c>
      <c r="K329" s="60">
        <v>0.61</v>
      </c>
      <c r="L329" s="60">
        <v>9.93</v>
      </c>
      <c r="M329" s="60">
        <v>2.72</v>
      </c>
      <c r="N329" s="60">
        <v>2.72</v>
      </c>
      <c r="O329" s="60">
        <v>0.51</v>
      </c>
    </row>
    <row r="330" spans="1:15" x14ac:dyDescent="0.3">
      <c r="A330" s="58"/>
      <c r="B330" s="59" t="s">
        <v>191</v>
      </c>
      <c r="C330" s="58">
        <v>30</v>
      </c>
      <c r="D330" s="61">
        <v>2.4</v>
      </c>
      <c r="E330" s="61">
        <v>0.3</v>
      </c>
      <c r="F330" s="61">
        <v>15.6</v>
      </c>
      <c r="G330" s="58">
        <v>75</v>
      </c>
      <c r="H330" s="60">
        <v>0.05</v>
      </c>
      <c r="I330" s="62"/>
      <c r="J330" s="62"/>
      <c r="K330" s="60">
        <v>0.39</v>
      </c>
      <c r="L330" s="61">
        <v>6.9</v>
      </c>
      <c r="M330" s="61">
        <v>26.1</v>
      </c>
      <c r="N330" s="61">
        <v>9.9</v>
      </c>
      <c r="O330" s="61">
        <v>0.6</v>
      </c>
    </row>
    <row r="331" spans="1:15" x14ac:dyDescent="0.3">
      <c r="A331" s="58"/>
      <c r="B331" s="59" t="s">
        <v>180</v>
      </c>
      <c r="C331" s="58">
        <v>40</v>
      </c>
      <c r="D331" s="61">
        <v>2.4</v>
      </c>
      <c r="E331" s="61">
        <v>0.4</v>
      </c>
      <c r="F331" s="61">
        <v>16.8</v>
      </c>
      <c r="G331" s="58">
        <v>80</v>
      </c>
      <c r="H331" s="60">
        <v>7.0000000000000007E-2</v>
      </c>
      <c r="I331" s="62"/>
      <c r="J331" s="62"/>
      <c r="K331" s="60">
        <v>0.56000000000000005</v>
      </c>
      <c r="L331" s="61">
        <v>11.6</v>
      </c>
      <c r="M331" s="58">
        <v>60</v>
      </c>
      <c r="N331" s="61">
        <v>18.8</v>
      </c>
      <c r="O331" s="60">
        <v>1.56</v>
      </c>
    </row>
    <row r="332" spans="1:15" x14ac:dyDescent="0.3">
      <c r="A332" s="129" t="s">
        <v>45</v>
      </c>
      <c r="B332" s="129"/>
      <c r="C332" s="55">
        <f>SUM(C326:C331)</f>
        <v>730</v>
      </c>
      <c r="D332" s="60">
        <f>SUM(D326:D331)</f>
        <v>35.47</v>
      </c>
      <c r="E332" s="60">
        <f t="shared" ref="E332:O332" si="47">SUM(E326:E331)</f>
        <v>26.77</v>
      </c>
      <c r="F332" s="60">
        <f t="shared" si="47"/>
        <v>76.95</v>
      </c>
      <c r="G332" s="60">
        <f t="shared" si="47"/>
        <v>770.7</v>
      </c>
      <c r="H332" s="60">
        <f t="shared" si="47"/>
        <v>1</v>
      </c>
      <c r="I332" s="60">
        <f t="shared" si="47"/>
        <v>184.98</v>
      </c>
      <c r="J332" s="60">
        <f t="shared" si="47"/>
        <v>703.66000000000008</v>
      </c>
      <c r="K332" s="60">
        <f t="shared" si="47"/>
        <v>4.6999999999999993</v>
      </c>
      <c r="L332" s="60">
        <f t="shared" si="47"/>
        <v>72.959999999999994</v>
      </c>
      <c r="M332" s="60">
        <f t="shared" si="47"/>
        <v>366.50000000000006</v>
      </c>
      <c r="N332" s="60">
        <f t="shared" si="47"/>
        <v>90.36999999999999</v>
      </c>
      <c r="O332" s="60">
        <f t="shared" si="47"/>
        <v>5.68</v>
      </c>
    </row>
    <row r="333" spans="1:15" s="10" customFormat="1" x14ac:dyDescent="0.3">
      <c r="A333" s="130" t="s">
        <v>175</v>
      </c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</row>
    <row r="334" spans="1:15" s="10" customFormat="1" x14ac:dyDescent="0.3">
      <c r="A334" s="58" t="s">
        <v>177</v>
      </c>
      <c r="B334" s="59" t="s">
        <v>178</v>
      </c>
      <c r="C334" s="58">
        <v>45</v>
      </c>
      <c r="D334" s="60">
        <v>7.8</v>
      </c>
      <c r="E334" s="60">
        <v>4.2</v>
      </c>
      <c r="F334" s="61">
        <v>12.5</v>
      </c>
      <c r="G334" s="60">
        <v>119.9</v>
      </c>
      <c r="H334" s="61">
        <v>0.1</v>
      </c>
      <c r="I334" s="60">
        <v>0.08</v>
      </c>
      <c r="J334" s="60">
        <v>39.880000000000003</v>
      </c>
      <c r="K334" s="60">
        <v>0.57999999999999996</v>
      </c>
      <c r="L334" s="60">
        <v>117.84</v>
      </c>
      <c r="M334" s="60">
        <v>156.74</v>
      </c>
      <c r="N334" s="60">
        <v>24.24</v>
      </c>
      <c r="O334" s="60">
        <v>1.19</v>
      </c>
    </row>
    <row r="335" spans="1:15" x14ac:dyDescent="0.3">
      <c r="A335" s="58" t="s">
        <v>193</v>
      </c>
      <c r="B335" s="59" t="s">
        <v>192</v>
      </c>
      <c r="C335" s="58">
        <v>200</v>
      </c>
      <c r="D335" s="60">
        <v>2.94</v>
      </c>
      <c r="E335" s="60">
        <v>2.54</v>
      </c>
      <c r="F335" s="60">
        <v>15.92</v>
      </c>
      <c r="G335" s="60">
        <v>99.04</v>
      </c>
      <c r="H335" s="60">
        <v>0.04</v>
      </c>
      <c r="I335" s="61">
        <v>1.3</v>
      </c>
      <c r="J335" s="58">
        <v>22</v>
      </c>
      <c r="K335" s="61">
        <v>0.1</v>
      </c>
      <c r="L335" s="60">
        <v>120.54</v>
      </c>
      <c r="M335" s="58">
        <v>90</v>
      </c>
      <c r="N335" s="60">
        <v>14.05</v>
      </c>
      <c r="O335" s="60">
        <v>0.13</v>
      </c>
    </row>
    <row r="336" spans="1:15" x14ac:dyDescent="0.3">
      <c r="A336" s="58" t="s">
        <v>177</v>
      </c>
      <c r="B336" s="59" t="s">
        <v>185</v>
      </c>
      <c r="C336" s="58">
        <v>100</v>
      </c>
      <c r="D336" s="61">
        <v>0.8</v>
      </c>
      <c r="E336" s="61">
        <v>0.2</v>
      </c>
      <c r="F336" s="61">
        <v>7.5</v>
      </c>
      <c r="G336" s="58">
        <v>38</v>
      </c>
      <c r="H336" s="60">
        <v>0.06</v>
      </c>
      <c r="I336" s="58">
        <v>38</v>
      </c>
      <c r="J336" s="58">
        <v>10</v>
      </c>
      <c r="K336" s="61">
        <v>0.2</v>
      </c>
      <c r="L336" s="58">
        <v>35</v>
      </c>
      <c r="M336" s="58">
        <v>17</v>
      </c>
      <c r="N336" s="58">
        <v>11</v>
      </c>
      <c r="O336" s="61">
        <v>0.1</v>
      </c>
    </row>
    <row r="337" spans="1:15" x14ac:dyDescent="0.3">
      <c r="A337" s="129" t="s">
        <v>176</v>
      </c>
      <c r="B337" s="129"/>
      <c r="C337" s="55">
        <f t="shared" ref="C337:O337" si="48">SUM(C334:C336)</f>
        <v>345</v>
      </c>
      <c r="D337" s="60">
        <f t="shared" si="48"/>
        <v>11.540000000000001</v>
      </c>
      <c r="E337" s="60">
        <f t="shared" si="48"/>
        <v>6.94</v>
      </c>
      <c r="F337" s="60">
        <f t="shared" si="48"/>
        <v>35.92</v>
      </c>
      <c r="G337" s="60">
        <f t="shared" si="48"/>
        <v>256.94</v>
      </c>
      <c r="H337" s="60">
        <f t="shared" si="48"/>
        <v>0.2</v>
      </c>
      <c r="I337" s="60">
        <f t="shared" si="48"/>
        <v>39.380000000000003</v>
      </c>
      <c r="J337" s="60">
        <f t="shared" si="48"/>
        <v>71.88</v>
      </c>
      <c r="K337" s="60">
        <f t="shared" si="48"/>
        <v>0.87999999999999989</v>
      </c>
      <c r="L337" s="60">
        <f t="shared" si="48"/>
        <v>273.38</v>
      </c>
      <c r="M337" s="60">
        <f t="shared" si="48"/>
        <v>263.74</v>
      </c>
      <c r="N337" s="60">
        <f t="shared" si="48"/>
        <v>49.29</v>
      </c>
      <c r="O337" s="60">
        <f t="shared" si="48"/>
        <v>1.42</v>
      </c>
    </row>
    <row r="338" spans="1:15" x14ac:dyDescent="0.3">
      <c r="A338" s="129" t="s">
        <v>46</v>
      </c>
      <c r="B338" s="129"/>
      <c r="C338" s="64">
        <f t="shared" ref="C338:O338" si="49">C324+C332+C337</f>
        <v>1575</v>
      </c>
      <c r="D338" s="64">
        <f t="shared" si="49"/>
        <v>70.84</v>
      </c>
      <c r="E338" s="64">
        <f t="shared" si="49"/>
        <v>52.69</v>
      </c>
      <c r="F338" s="64">
        <f t="shared" si="49"/>
        <v>187.7</v>
      </c>
      <c r="G338" s="64">
        <f t="shared" si="49"/>
        <v>1572.7200000000003</v>
      </c>
      <c r="H338" s="64">
        <f t="shared" si="49"/>
        <v>1.44</v>
      </c>
      <c r="I338" s="64">
        <f t="shared" si="49"/>
        <v>232.95999999999998</v>
      </c>
      <c r="J338" s="64">
        <f t="shared" si="49"/>
        <v>2628.2200000000003</v>
      </c>
      <c r="K338" s="64">
        <f t="shared" si="49"/>
        <v>11.529999999999998</v>
      </c>
      <c r="L338" s="64">
        <f t="shared" si="49"/>
        <v>404.69</v>
      </c>
      <c r="M338" s="64">
        <f t="shared" si="49"/>
        <v>946.25</v>
      </c>
      <c r="N338" s="64">
        <f t="shared" si="49"/>
        <v>234.39</v>
      </c>
      <c r="O338" s="64">
        <f t="shared" si="49"/>
        <v>10.65</v>
      </c>
    </row>
    <row r="339" spans="1:15" x14ac:dyDescent="0.3">
      <c r="A339" s="51"/>
      <c r="B339" s="65"/>
      <c r="C339" s="65"/>
      <c r="D339" s="52"/>
      <c r="E339" s="52"/>
      <c r="F339" s="66"/>
      <c r="G339" s="66"/>
      <c r="H339" s="52"/>
      <c r="I339" s="52"/>
      <c r="J339" s="52"/>
      <c r="K339" s="52"/>
      <c r="L339" s="52"/>
      <c r="M339" s="52"/>
      <c r="N339" s="53"/>
      <c r="O339" s="50"/>
    </row>
    <row r="340" spans="1:15" x14ac:dyDescent="0.3">
      <c r="A340" s="51"/>
      <c r="B340" s="65"/>
      <c r="C340" s="52"/>
      <c r="D340" s="52"/>
      <c r="E340" s="52"/>
      <c r="F340" s="66"/>
      <c r="G340" s="66"/>
      <c r="H340" s="52"/>
      <c r="I340" s="52"/>
      <c r="J340" s="52"/>
      <c r="K340" s="52"/>
      <c r="L340" s="52"/>
      <c r="M340" s="52"/>
      <c r="N340" s="53"/>
      <c r="O340" s="50"/>
    </row>
    <row r="341" spans="1:15" x14ac:dyDescent="0.3">
      <c r="A341" s="131" t="s">
        <v>26</v>
      </c>
      <c r="B341" s="133" t="s">
        <v>27</v>
      </c>
      <c r="C341" s="133" t="s">
        <v>28</v>
      </c>
      <c r="D341" s="136" t="s">
        <v>29</v>
      </c>
      <c r="E341" s="136"/>
      <c r="F341" s="136"/>
      <c r="G341" s="133" t="s">
        <v>30</v>
      </c>
      <c r="H341" s="136" t="s">
        <v>31</v>
      </c>
      <c r="I341" s="136"/>
      <c r="J341" s="136"/>
      <c r="K341" s="136"/>
      <c r="L341" s="136" t="s">
        <v>32</v>
      </c>
      <c r="M341" s="136"/>
      <c r="N341" s="136"/>
      <c r="O341" s="136"/>
    </row>
    <row r="342" spans="1:15" x14ac:dyDescent="0.3">
      <c r="A342" s="132"/>
      <c r="B342" s="134"/>
      <c r="C342" s="135"/>
      <c r="D342" s="54" t="s">
        <v>33</v>
      </c>
      <c r="E342" s="54" t="s">
        <v>34</v>
      </c>
      <c r="F342" s="54" t="s">
        <v>35</v>
      </c>
      <c r="G342" s="135"/>
      <c r="H342" s="54" t="s">
        <v>36</v>
      </c>
      <c r="I342" s="54" t="s">
        <v>37</v>
      </c>
      <c r="J342" s="54" t="s">
        <v>38</v>
      </c>
      <c r="K342" s="54" t="s">
        <v>39</v>
      </c>
      <c r="L342" s="54" t="s">
        <v>40</v>
      </c>
      <c r="M342" s="54" t="s">
        <v>41</v>
      </c>
      <c r="N342" s="54" t="s">
        <v>42</v>
      </c>
      <c r="O342" s="54" t="s">
        <v>43</v>
      </c>
    </row>
    <row r="343" spans="1:15" x14ac:dyDescent="0.3">
      <c r="A343" s="55">
        <v>1</v>
      </c>
      <c r="B343" s="56">
        <v>2</v>
      </c>
      <c r="C343" s="55">
        <v>3</v>
      </c>
      <c r="D343" s="55">
        <v>4</v>
      </c>
      <c r="E343" s="55">
        <v>5</v>
      </c>
      <c r="F343" s="55">
        <v>6</v>
      </c>
      <c r="G343" s="55">
        <v>7</v>
      </c>
      <c r="H343" s="55">
        <v>8</v>
      </c>
      <c r="I343" s="55">
        <v>9</v>
      </c>
      <c r="J343" s="55">
        <v>10</v>
      </c>
      <c r="K343" s="55">
        <v>11</v>
      </c>
      <c r="L343" s="55">
        <v>12</v>
      </c>
      <c r="M343" s="55">
        <v>13</v>
      </c>
      <c r="N343" s="55">
        <v>14</v>
      </c>
      <c r="O343" s="55">
        <v>15</v>
      </c>
    </row>
    <row r="344" spans="1:15" x14ac:dyDescent="0.3">
      <c r="A344" s="57" t="s">
        <v>23</v>
      </c>
      <c r="B344" s="137" t="s">
        <v>50</v>
      </c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</row>
    <row r="345" spans="1:15" x14ac:dyDescent="0.3">
      <c r="A345" s="57" t="s">
        <v>25</v>
      </c>
      <c r="B345" s="137">
        <v>3</v>
      </c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</row>
    <row r="346" spans="1:15" x14ac:dyDescent="0.3">
      <c r="A346" s="130" t="s">
        <v>0</v>
      </c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</row>
    <row r="347" spans="1:15" x14ac:dyDescent="0.3">
      <c r="A347" s="58" t="s">
        <v>104</v>
      </c>
      <c r="B347" s="59" t="s">
        <v>247</v>
      </c>
      <c r="C347" s="58">
        <v>60</v>
      </c>
      <c r="D347" s="60">
        <v>0.48</v>
      </c>
      <c r="E347" s="60">
        <v>0.06</v>
      </c>
      <c r="F347" s="61">
        <v>1.5</v>
      </c>
      <c r="G347" s="61">
        <v>8.4</v>
      </c>
      <c r="H347" s="60">
        <v>0.02</v>
      </c>
      <c r="I347" s="58">
        <v>6</v>
      </c>
      <c r="J347" s="58">
        <v>6</v>
      </c>
      <c r="K347" s="60">
        <v>0.06</v>
      </c>
      <c r="L347" s="61">
        <v>10.199999999999999</v>
      </c>
      <c r="M347" s="58">
        <v>18</v>
      </c>
      <c r="N347" s="61">
        <v>8.4</v>
      </c>
      <c r="O347" s="61">
        <v>0.3</v>
      </c>
    </row>
    <row r="348" spans="1:15" x14ac:dyDescent="0.3">
      <c r="A348" s="58" t="s">
        <v>246</v>
      </c>
      <c r="B348" s="59" t="s">
        <v>248</v>
      </c>
      <c r="C348" s="58">
        <v>150</v>
      </c>
      <c r="D348" s="60">
        <v>14.61</v>
      </c>
      <c r="E348" s="61">
        <v>15.3</v>
      </c>
      <c r="F348" s="60">
        <v>3.86</v>
      </c>
      <c r="G348" s="60">
        <v>291.93</v>
      </c>
      <c r="H348" s="61">
        <v>0.1</v>
      </c>
      <c r="I348" s="60">
        <v>0.85</v>
      </c>
      <c r="J348" s="61">
        <v>287.8</v>
      </c>
      <c r="K348" s="61">
        <v>0.7</v>
      </c>
      <c r="L348" s="60">
        <v>135.93</v>
      </c>
      <c r="M348" s="60">
        <v>251.85</v>
      </c>
      <c r="N348" s="60">
        <v>21.25</v>
      </c>
      <c r="O348" s="60">
        <v>2.59</v>
      </c>
    </row>
    <row r="349" spans="1:15" s="10" customFormat="1" x14ac:dyDescent="0.3">
      <c r="A349" s="81" t="s">
        <v>105</v>
      </c>
      <c r="B349" s="82" t="s">
        <v>182</v>
      </c>
      <c r="C349" s="81">
        <v>200</v>
      </c>
      <c r="D349" s="83">
        <v>2.94</v>
      </c>
      <c r="E349" s="83">
        <v>2.54</v>
      </c>
      <c r="F349" s="83">
        <v>15.92</v>
      </c>
      <c r="G349" s="83">
        <v>99.04</v>
      </c>
      <c r="H349" s="83">
        <v>0.04</v>
      </c>
      <c r="I349" s="84">
        <v>1.3</v>
      </c>
      <c r="J349" s="81">
        <v>22</v>
      </c>
      <c r="K349" s="84">
        <v>0.1</v>
      </c>
      <c r="L349" s="83">
        <v>120.54</v>
      </c>
      <c r="M349" s="81">
        <v>90</v>
      </c>
      <c r="N349" s="83">
        <v>14.05</v>
      </c>
      <c r="O349" s="83">
        <v>0.13</v>
      </c>
    </row>
    <row r="350" spans="1:15" s="10" customFormat="1" x14ac:dyDescent="0.3">
      <c r="A350" s="58"/>
      <c r="B350" s="59" t="s">
        <v>179</v>
      </c>
      <c r="C350" s="58">
        <v>40</v>
      </c>
      <c r="D350" s="61">
        <v>3.2</v>
      </c>
      <c r="E350" s="61">
        <v>0.4</v>
      </c>
      <c r="F350" s="61">
        <v>20.8</v>
      </c>
      <c r="G350" s="58">
        <v>100</v>
      </c>
      <c r="H350" s="60">
        <v>7.0000000000000007E-2</v>
      </c>
      <c r="I350" s="62"/>
      <c r="J350" s="62"/>
      <c r="K350" s="60">
        <v>0.52</v>
      </c>
      <c r="L350" s="61">
        <v>9.1999999999999993</v>
      </c>
      <c r="M350" s="61">
        <v>34.799999999999997</v>
      </c>
      <c r="N350" s="61">
        <v>13.2</v>
      </c>
      <c r="O350" s="61">
        <v>0.8</v>
      </c>
    </row>
    <row r="351" spans="1:15" s="10" customFormat="1" x14ac:dyDescent="0.3">
      <c r="A351" s="58" t="s">
        <v>92</v>
      </c>
      <c r="B351" s="59" t="s">
        <v>52</v>
      </c>
      <c r="C351" s="58">
        <v>100</v>
      </c>
      <c r="D351" s="61">
        <v>0.6</v>
      </c>
      <c r="E351" s="61">
        <v>0.6</v>
      </c>
      <c r="F351" s="61">
        <v>14.7</v>
      </c>
      <c r="G351" s="61">
        <v>70.5</v>
      </c>
      <c r="H351" s="60">
        <v>0.05</v>
      </c>
      <c r="I351" s="58">
        <v>15</v>
      </c>
      <c r="J351" s="61">
        <v>7.5</v>
      </c>
      <c r="K351" s="61">
        <v>0.3</v>
      </c>
      <c r="L351" s="58">
        <v>24</v>
      </c>
      <c r="M351" s="61">
        <v>16.5</v>
      </c>
      <c r="N351" s="61">
        <v>13.5</v>
      </c>
      <c r="O351" s="61">
        <v>3.3</v>
      </c>
    </row>
    <row r="352" spans="1:15" ht="16.5" customHeight="1" x14ac:dyDescent="0.3">
      <c r="A352" s="129" t="s">
        <v>44</v>
      </c>
      <c r="B352" s="129"/>
      <c r="C352" s="55">
        <f>SUM(C347:C351)</f>
        <v>550</v>
      </c>
      <c r="D352" s="60">
        <f t="shared" ref="D352:O352" si="50">SUM(D347:D351)</f>
        <v>21.830000000000002</v>
      </c>
      <c r="E352" s="60">
        <f t="shared" si="50"/>
        <v>18.900000000000002</v>
      </c>
      <c r="F352" s="60">
        <f t="shared" si="50"/>
        <v>56.78</v>
      </c>
      <c r="G352" s="60">
        <f t="shared" si="50"/>
        <v>569.87</v>
      </c>
      <c r="H352" s="60">
        <f t="shared" si="50"/>
        <v>0.28000000000000003</v>
      </c>
      <c r="I352" s="60">
        <f t="shared" si="50"/>
        <v>23.15</v>
      </c>
      <c r="J352" s="60">
        <f t="shared" si="50"/>
        <v>323.3</v>
      </c>
      <c r="K352" s="60">
        <f t="shared" si="50"/>
        <v>1.68</v>
      </c>
      <c r="L352" s="60">
        <f t="shared" si="50"/>
        <v>299.87</v>
      </c>
      <c r="M352" s="60">
        <f t="shared" si="50"/>
        <v>411.15000000000003</v>
      </c>
      <c r="N352" s="60">
        <f t="shared" si="50"/>
        <v>70.400000000000006</v>
      </c>
      <c r="O352" s="60">
        <f t="shared" si="50"/>
        <v>7.1199999999999992</v>
      </c>
    </row>
    <row r="353" spans="1:15" x14ac:dyDescent="0.3">
      <c r="A353" s="130" t="s">
        <v>21</v>
      </c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</row>
    <row r="354" spans="1:15" ht="33" x14ac:dyDescent="0.3">
      <c r="A354" s="58" t="s">
        <v>106</v>
      </c>
      <c r="B354" s="59" t="s">
        <v>249</v>
      </c>
      <c r="C354" s="58">
        <v>60</v>
      </c>
      <c r="D354" s="60">
        <v>0.69</v>
      </c>
      <c r="E354" s="60">
        <v>5.13</v>
      </c>
      <c r="F354" s="60">
        <v>4.33</v>
      </c>
      <c r="G354" s="60">
        <v>67.41</v>
      </c>
      <c r="H354" s="60">
        <v>0.02</v>
      </c>
      <c r="I354" s="61">
        <v>12.7</v>
      </c>
      <c r="J354" s="60">
        <v>161.74</v>
      </c>
      <c r="K354" s="60">
        <v>2.31</v>
      </c>
      <c r="L354" s="60">
        <v>20.74</v>
      </c>
      <c r="M354" s="60">
        <v>17.62</v>
      </c>
      <c r="N354" s="60">
        <v>10.39</v>
      </c>
      <c r="O354" s="60">
        <v>0.78</v>
      </c>
    </row>
    <row r="355" spans="1:15" ht="33" x14ac:dyDescent="0.3">
      <c r="A355" s="58" t="s">
        <v>100</v>
      </c>
      <c r="B355" s="59" t="s">
        <v>136</v>
      </c>
      <c r="C355" s="58">
        <v>210</v>
      </c>
      <c r="D355" s="60">
        <v>3.41</v>
      </c>
      <c r="E355" s="60">
        <v>7.03</v>
      </c>
      <c r="F355" s="60">
        <v>7.78</v>
      </c>
      <c r="G355" s="60">
        <v>108.54</v>
      </c>
      <c r="H355" s="60">
        <v>0.04</v>
      </c>
      <c r="I355" s="60">
        <v>14.89</v>
      </c>
      <c r="J355" s="61">
        <v>171.5</v>
      </c>
      <c r="K355" s="60">
        <v>1.92</v>
      </c>
      <c r="L355" s="60">
        <v>37.32</v>
      </c>
      <c r="M355" s="60">
        <v>43.58</v>
      </c>
      <c r="N355" s="60">
        <v>18.73</v>
      </c>
      <c r="O355" s="60">
        <v>0.86</v>
      </c>
    </row>
    <row r="356" spans="1:15" x14ac:dyDescent="0.3">
      <c r="A356" s="58" t="s">
        <v>133</v>
      </c>
      <c r="B356" s="59" t="s">
        <v>87</v>
      </c>
      <c r="C356" s="58">
        <v>90</v>
      </c>
      <c r="D356" s="60">
        <v>13.53</v>
      </c>
      <c r="E356" s="60">
        <v>10.75</v>
      </c>
      <c r="F356" s="60">
        <v>4.29</v>
      </c>
      <c r="G356" s="60">
        <v>165.48</v>
      </c>
      <c r="H356" s="60">
        <v>7.0000000000000007E-2</v>
      </c>
      <c r="I356" s="61">
        <v>2.7</v>
      </c>
      <c r="J356" s="60">
        <v>9.94</v>
      </c>
      <c r="K356" s="60">
        <v>2.3199999999999998</v>
      </c>
      <c r="L356" s="60">
        <v>11.09</v>
      </c>
      <c r="M356" s="60">
        <v>127.44</v>
      </c>
      <c r="N356" s="60">
        <v>16.75</v>
      </c>
      <c r="O356" s="60">
        <v>0.72</v>
      </c>
    </row>
    <row r="357" spans="1:15" s="10" customFormat="1" x14ac:dyDescent="0.3">
      <c r="A357" s="58" t="s">
        <v>102</v>
      </c>
      <c r="B357" s="59" t="s">
        <v>49</v>
      </c>
      <c r="C357" s="58">
        <v>150</v>
      </c>
      <c r="D357" s="60">
        <v>6.57</v>
      </c>
      <c r="E357" s="60">
        <v>3.17</v>
      </c>
      <c r="F357" s="60">
        <v>29.72</v>
      </c>
      <c r="G357" s="60">
        <v>173.38</v>
      </c>
      <c r="H357" s="60">
        <v>0.22</v>
      </c>
      <c r="I357" s="62"/>
      <c r="J357" s="60">
        <v>10.039999999999999</v>
      </c>
      <c r="K357" s="60">
        <v>0.44</v>
      </c>
      <c r="L357" s="60">
        <v>11.62</v>
      </c>
      <c r="M357" s="60">
        <v>155.71</v>
      </c>
      <c r="N357" s="60">
        <v>104.05</v>
      </c>
      <c r="O357" s="60">
        <v>3.49</v>
      </c>
    </row>
    <row r="358" spans="1:15" s="10" customFormat="1" x14ac:dyDescent="0.3">
      <c r="A358" s="58" t="s">
        <v>103</v>
      </c>
      <c r="B358" s="59" t="s">
        <v>57</v>
      </c>
      <c r="C358" s="58">
        <v>200</v>
      </c>
      <c r="D358" s="60">
        <v>0.16</v>
      </c>
      <c r="E358" s="60">
        <v>0.16</v>
      </c>
      <c r="F358" s="61">
        <v>14.9</v>
      </c>
      <c r="G358" s="60">
        <v>62.69</v>
      </c>
      <c r="H358" s="60">
        <v>0.01</v>
      </c>
      <c r="I358" s="58">
        <v>4</v>
      </c>
      <c r="J358" s="58">
        <v>2</v>
      </c>
      <c r="K358" s="60">
        <v>0.08</v>
      </c>
      <c r="L358" s="60">
        <v>6.73</v>
      </c>
      <c r="M358" s="61">
        <v>4.4000000000000004</v>
      </c>
      <c r="N358" s="61">
        <v>3.6</v>
      </c>
      <c r="O358" s="60">
        <v>0.91</v>
      </c>
    </row>
    <row r="359" spans="1:15" x14ac:dyDescent="0.3">
      <c r="A359" s="58"/>
      <c r="B359" s="59" t="s">
        <v>179</v>
      </c>
      <c r="C359" s="58">
        <v>30</v>
      </c>
      <c r="D359" s="61">
        <v>2.4</v>
      </c>
      <c r="E359" s="61">
        <v>0.3</v>
      </c>
      <c r="F359" s="61">
        <v>15.6</v>
      </c>
      <c r="G359" s="58">
        <v>75</v>
      </c>
      <c r="H359" s="60">
        <v>0.05</v>
      </c>
      <c r="I359" s="62"/>
      <c r="J359" s="62"/>
      <c r="K359" s="60">
        <v>0.39</v>
      </c>
      <c r="L359" s="61">
        <v>6.9</v>
      </c>
      <c r="M359" s="61">
        <v>26.1</v>
      </c>
      <c r="N359" s="61">
        <v>9.9</v>
      </c>
      <c r="O359" s="61">
        <v>0.6</v>
      </c>
    </row>
    <row r="360" spans="1:15" x14ac:dyDescent="0.3">
      <c r="A360" s="58"/>
      <c r="B360" s="59" t="s">
        <v>180</v>
      </c>
      <c r="C360" s="58">
        <v>40</v>
      </c>
      <c r="D360" s="61">
        <v>2.4</v>
      </c>
      <c r="E360" s="61">
        <v>0.4</v>
      </c>
      <c r="F360" s="61">
        <v>16.8</v>
      </c>
      <c r="G360" s="58">
        <v>80</v>
      </c>
      <c r="H360" s="60">
        <v>7.0000000000000007E-2</v>
      </c>
      <c r="I360" s="62"/>
      <c r="J360" s="62"/>
      <c r="K360" s="60">
        <v>0.56000000000000005</v>
      </c>
      <c r="L360" s="61">
        <v>11.6</v>
      </c>
      <c r="M360" s="58">
        <v>60</v>
      </c>
      <c r="N360" s="61">
        <v>18.8</v>
      </c>
      <c r="O360" s="60">
        <v>1.56</v>
      </c>
    </row>
    <row r="361" spans="1:15" x14ac:dyDescent="0.3">
      <c r="A361" s="129" t="s">
        <v>45</v>
      </c>
      <c r="B361" s="129"/>
      <c r="C361" s="55">
        <v>770</v>
      </c>
      <c r="D361" s="60">
        <v>29.7</v>
      </c>
      <c r="E361" s="60">
        <v>23.73</v>
      </c>
      <c r="F361" s="60">
        <v>100.58</v>
      </c>
      <c r="G361" s="60">
        <v>742.74</v>
      </c>
      <c r="H361" s="60">
        <v>0.54</v>
      </c>
      <c r="I361" s="60">
        <v>58.64</v>
      </c>
      <c r="J361" s="60">
        <v>383.24</v>
      </c>
      <c r="K361" s="60">
        <v>7.76</v>
      </c>
      <c r="L361" s="60">
        <v>185.89</v>
      </c>
      <c r="M361" s="60">
        <v>516.80999999999995</v>
      </c>
      <c r="N361" s="60">
        <v>156.32</v>
      </c>
      <c r="O361" s="60">
        <v>8.66</v>
      </c>
    </row>
    <row r="362" spans="1:15" ht="17.25" customHeight="1" x14ac:dyDescent="0.3">
      <c r="A362" s="130" t="s">
        <v>175</v>
      </c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</row>
    <row r="363" spans="1:15" ht="20.25" customHeight="1" x14ac:dyDescent="0.3">
      <c r="A363" s="58" t="s">
        <v>177</v>
      </c>
      <c r="B363" s="59" t="s">
        <v>178</v>
      </c>
      <c r="C363" s="58">
        <v>45</v>
      </c>
      <c r="D363" s="60">
        <v>7.8</v>
      </c>
      <c r="E363" s="60">
        <v>4.2</v>
      </c>
      <c r="F363" s="61">
        <v>12.5</v>
      </c>
      <c r="G363" s="60">
        <v>119.9</v>
      </c>
      <c r="H363" s="61">
        <v>0.1</v>
      </c>
      <c r="I363" s="60">
        <v>0.08</v>
      </c>
      <c r="J363" s="60">
        <v>39.880000000000003</v>
      </c>
      <c r="K363" s="60">
        <v>0.57999999999999996</v>
      </c>
      <c r="L363" s="60">
        <v>117.84</v>
      </c>
      <c r="M363" s="60">
        <v>156.74</v>
      </c>
      <c r="N363" s="60">
        <v>24.24</v>
      </c>
      <c r="O363" s="60">
        <v>1.19</v>
      </c>
    </row>
    <row r="364" spans="1:15" x14ac:dyDescent="0.3">
      <c r="A364" s="58" t="s">
        <v>146</v>
      </c>
      <c r="B364" s="59" t="s">
        <v>194</v>
      </c>
      <c r="C364" s="58">
        <v>200</v>
      </c>
      <c r="D364" s="60">
        <v>2.94</v>
      </c>
      <c r="E364" s="60">
        <v>2.54</v>
      </c>
      <c r="F364" s="60">
        <v>15.92</v>
      </c>
      <c r="G364" s="60">
        <v>99.04</v>
      </c>
      <c r="H364" s="60">
        <v>0.04</v>
      </c>
      <c r="I364" s="61">
        <v>1.3</v>
      </c>
      <c r="J364" s="58">
        <v>22</v>
      </c>
      <c r="K364" s="61">
        <v>0.1</v>
      </c>
      <c r="L364" s="60">
        <v>120.54</v>
      </c>
      <c r="M364" s="58">
        <v>90</v>
      </c>
      <c r="N364" s="60">
        <v>14.05</v>
      </c>
      <c r="O364" s="60">
        <v>0.13</v>
      </c>
    </row>
    <row r="365" spans="1:15" x14ac:dyDescent="0.3">
      <c r="A365" s="58">
        <v>338</v>
      </c>
      <c r="B365" s="59" t="s">
        <v>165</v>
      </c>
      <c r="C365" s="58">
        <v>100</v>
      </c>
      <c r="D365" s="61">
        <v>0.8</v>
      </c>
      <c r="E365" s="61">
        <v>0.2</v>
      </c>
      <c r="F365" s="61">
        <v>7.5</v>
      </c>
      <c r="G365" s="58">
        <v>38</v>
      </c>
      <c r="H365" s="60">
        <v>0.06</v>
      </c>
      <c r="I365" s="58">
        <v>38</v>
      </c>
      <c r="J365" s="58">
        <v>10</v>
      </c>
      <c r="K365" s="61">
        <v>0.2</v>
      </c>
      <c r="L365" s="58">
        <v>35</v>
      </c>
      <c r="M365" s="58">
        <v>17</v>
      </c>
      <c r="N365" s="58">
        <v>11</v>
      </c>
      <c r="O365" s="61">
        <v>0.1</v>
      </c>
    </row>
    <row r="366" spans="1:15" x14ac:dyDescent="0.3">
      <c r="A366" s="129" t="s">
        <v>176</v>
      </c>
      <c r="B366" s="129"/>
      <c r="C366" s="55">
        <f t="shared" ref="C366:O366" si="51">SUM(C363:C365)</f>
        <v>345</v>
      </c>
      <c r="D366" s="60">
        <f t="shared" si="51"/>
        <v>11.540000000000001</v>
      </c>
      <c r="E366" s="60">
        <f t="shared" si="51"/>
        <v>6.94</v>
      </c>
      <c r="F366" s="60">
        <f t="shared" si="51"/>
        <v>35.92</v>
      </c>
      <c r="G366" s="60">
        <f t="shared" si="51"/>
        <v>256.94</v>
      </c>
      <c r="H366" s="60">
        <f t="shared" si="51"/>
        <v>0.2</v>
      </c>
      <c r="I366" s="60">
        <f t="shared" si="51"/>
        <v>39.380000000000003</v>
      </c>
      <c r="J366" s="60">
        <f t="shared" si="51"/>
        <v>71.88</v>
      </c>
      <c r="K366" s="60">
        <f t="shared" si="51"/>
        <v>0.87999999999999989</v>
      </c>
      <c r="L366" s="60">
        <f t="shared" si="51"/>
        <v>273.38</v>
      </c>
      <c r="M366" s="60">
        <f t="shared" si="51"/>
        <v>263.74</v>
      </c>
      <c r="N366" s="60">
        <f t="shared" si="51"/>
        <v>49.29</v>
      </c>
      <c r="O366" s="60">
        <f t="shared" si="51"/>
        <v>1.42</v>
      </c>
    </row>
    <row r="367" spans="1:15" x14ac:dyDescent="0.3">
      <c r="A367" s="129" t="s">
        <v>46</v>
      </c>
      <c r="B367" s="129"/>
      <c r="C367" s="64">
        <f t="shared" ref="C367:O367" si="52">C352+C361+C366</f>
        <v>1665</v>
      </c>
      <c r="D367" s="64">
        <f t="shared" si="52"/>
        <v>63.07</v>
      </c>
      <c r="E367" s="64">
        <f t="shared" si="52"/>
        <v>49.57</v>
      </c>
      <c r="F367" s="64">
        <f t="shared" si="52"/>
        <v>193.28000000000003</v>
      </c>
      <c r="G367" s="64">
        <f t="shared" si="52"/>
        <v>1569.5500000000002</v>
      </c>
      <c r="H367" s="64">
        <f t="shared" si="52"/>
        <v>1.02</v>
      </c>
      <c r="I367" s="64">
        <f t="shared" si="52"/>
        <v>121.16999999999999</v>
      </c>
      <c r="J367" s="64">
        <f t="shared" si="52"/>
        <v>778.42</v>
      </c>
      <c r="K367" s="64">
        <f t="shared" si="52"/>
        <v>10.32</v>
      </c>
      <c r="L367" s="64">
        <f t="shared" si="52"/>
        <v>759.14</v>
      </c>
      <c r="M367" s="64">
        <f t="shared" si="52"/>
        <v>1191.7</v>
      </c>
      <c r="N367" s="64">
        <f t="shared" si="52"/>
        <v>276.01</v>
      </c>
      <c r="O367" s="64">
        <f t="shared" si="52"/>
        <v>17.2</v>
      </c>
    </row>
    <row r="368" spans="1:15" x14ac:dyDescent="0.3">
      <c r="A368" s="51"/>
      <c r="B368" s="65"/>
      <c r="C368" s="65"/>
      <c r="D368" s="52"/>
      <c r="E368" s="52"/>
      <c r="F368" s="66"/>
      <c r="G368" s="66"/>
      <c r="H368" s="52"/>
      <c r="I368" s="52"/>
      <c r="J368" s="52"/>
      <c r="K368" s="52"/>
      <c r="L368" s="52"/>
      <c r="M368" s="52"/>
      <c r="N368" s="53"/>
      <c r="O368" s="50"/>
    </row>
    <row r="369" spans="1:15" ht="18.75" customHeight="1" x14ac:dyDescent="0.3">
      <c r="A369" s="51"/>
      <c r="B369" s="65"/>
      <c r="C369" s="52"/>
      <c r="D369" s="52"/>
      <c r="E369" s="52"/>
      <c r="F369" s="66"/>
      <c r="G369" s="66"/>
      <c r="H369" s="52"/>
      <c r="I369" s="52"/>
      <c r="J369" s="52"/>
      <c r="K369" s="52"/>
      <c r="L369" s="52"/>
      <c r="M369" s="52"/>
      <c r="N369" s="53"/>
      <c r="O369" s="50"/>
    </row>
    <row r="370" spans="1:15" x14ac:dyDescent="0.3">
      <c r="A370" s="131" t="s">
        <v>26</v>
      </c>
      <c r="B370" s="133" t="s">
        <v>27</v>
      </c>
      <c r="C370" s="133" t="s">
        <v>28</v>
      </c>
      <c r="D370" s="136" t="s">
        <v>29</v>
      </c>
      <c r="E370" s="136"/>
      <c r="F370" s="136"/>
      <c r="G370" s="133" t="s">
        <v>30</v>
      </c>
      <c r="H370" s="136" t="s">
        <v>31</v>
      </c>
      <c r="I370" s="136"/>
      <c r="J370" s="136"/>
      <c r="K370" s="136"/>
      <c r="L370" s="136" t="s">
        <v>32</v>
      </c>
      <c r="M370" s="136"/>
      <c r="N370" s="136"/>
      <c r="O370" s="136"/>
    </row>
    <row r="371" spans="1:15" x14ac:dyDescent="0.3">
      <c r="A371" s="132"/>
      <c r="B371" s="134"/>
      <c r="C371" s="135"/>
      <c r="D371" s="54" t="s">
        <v>33</v>
      </c>
      <c r="E371" s="54" t="s">
        <v>34</v>
      </c>
      <c r="F371" s="54" t="s">
        <v>35</v>
      </c>
      <c r="G371" s="135"/>
      <c r="H371" s="54" t="s">
        <v>36</v>
      </c>
      <c r="I371" s="54" t="s">
        <v>37</v>
      </c>
      <c r="J371" s="54" t="s">
        <v>38</v>
      </c>
      <c r="K371" s="54" t="s">
        <v>39</v>
      </c>
      <c r="L371" s="54" t="s">
        <v>40</v>
      </c>
      <c r="M371" s="54" t="s">
        <v>41</v>
      </c>
      <c r="N371" s="54" t="s">
        <v>42</v>
      </c>
      <c r="O371" s="54" t="s">
        <v>43</v>
      </c>
    </row>
    <row r="372" spans="1:15" s="10" customFormat="1" x14ac:dyDescent="0.3">
      <c r="A372" s="55">
        <v>1</v>
      </c>
      <c r="B372" s="56">
        <v>2</v>
      </c>
      <c r="C372" s="55">
        <v>3</v>
      </c>
      <c r="D372" s="55">
        <v>4</v>
      </c>
      <c r="E372" s="55">
        <v>5</v>
      </c>
      <c r="F372" s="55">
        <v>6</v>
      </c>
      <c r="G372" s="55">
        <v>7</v>
      </c>
      <c r="H372" s="55">
        <v>8</v>
      </c>
      <c r="I372" s="55">
        <v>9</v>
      </c>
      <c r="J372" s="55">
        <v>10</v>
      </c>
      <c r="K372" s="55">
        <v>11</v>
      </c>
      <c r="L372" s="55">
        <v>12</v>
      </c>
      <c r="M372" s="55">
        <v>13</v>
      </c>
      <c r="N372" s="55">
        <v>14</v>
      </c>
      <c r="O372" s="55">
        <v>15</v>
      </c>
    </row>
    <row r="373" spans="1:15" s="10" customFormat="1" x14ac:dyDescent="0.3">
      <c r="A373" s="57" t="s">
        <v>23</v>
      </c>
      <c r="B373" s="137" t="s">
        <v>54</v>
      </c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</row>
    <row r="374" spans="1:15" s="10" customFormat="1" x14ac:dyDescent="0.3">
      <c r="A374" s="57" t="s">
        <v>25</v>
      </c>
      <c r="B374" s="137">
        <v>3</v>
      </c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</row>
    <row r="375" spans="1:15" ht="14.25" customHeight="1" x14ac:dyDescent="0.3">
      <c r="A375" s="130" t="s">
        <v>0</v>
      </c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</row>
    <row r="376" spans="1:15" ht="33" x14ac:dyDescent="0.3">
      <c r="A376" s="58" t="s">
        <v>116</v>
      </c>
      <c r="B376" s="59" t="s">
        <v>67</v>
      </c>
      <c r="C376" s="58">
        <v>150</v>
      </c>
      <c r="D376" s="60">
        <v>20.71</v>
      </c>
      <c r="E376" s="60">
        <v>11</v>
      </c>
      <c r="F376" s="60">
        <v>23.6</v>
      </c>
      <c r="G376" s="60">
        <v>280.10000000000002</v>
      </c>
      <c r="H376" s="60">
        <v>6.9999999999999993E-2</v>
      </c>
      <c r="I376" s="60">
        <v>0.65</v>
      </c>
      <c r="J376" s="60">
        <v>80.69</v>
      </c>
      <c r="K376" s="60">
        <v>0.41</v>
      </c>
      <c r="L376" s="60">
        <v>182.11</v>
      </c>
      <c r="M376" s="60">
        <v>247.88</v>
      </c>
      <c r="N376" s="60">
        <v>26.650000000000002</v>
      </c>
      <c r="O376" s="60">
        <v>0.74</v>
      </c>
    </row>
    <row r="377" spans="1:15" x14ac:dyDescent="0.3">
      <c r="A377" s="58" t="s">
        <v>91</v>
      </c>
      <c r="B377" s="59" t="s">
        <v>140</v>
      </c>
      <c r="C377" s="58">
        <v>200</v>
      </c>
      <c r="D377" s="61">
        <v>0.3</v>
      </c>
      <c r="E377" s="60">
        <v>0.06</v>
      </c>
      <c r="F377" s="61">
        <v>12.5</v>
      </c>
      <c r="G377" s="60">
        <v>53.93</v>
      </c>
      <c r="H377" s="62"/>
      <c r="I377" s="61">
        <v>30.1</v>
      </c>
      <c r="J377" s="60">
        <v>25.01</v>
      </c>
      <c r="K377" s="60">
        <v>0.11</v>
      </c>
      <c r="L377" s="60">
        <v>7.08</v>
      </c>
      <c r="M377" s="60">
        <v>8.75</v>
      </c>
      <c r="N377" s="60">
        <v>4.91</v>
      </c>
      <c r="O377" s="60">
        <v>0.94</v>
      </c>
    </row>
    <row r="378" spans="1:15" x14ac:dyDescent="0.3">
      <c r="A378" s="58"/>
      <c r="B378" s="59" t="s">
        <v>179</v>
      </c>
      <c r="C378" s="58">
        <v>40</v>
      </c>
      <c r="D378" s="61">
        <v>3.2</v>
      </c>
      <c r="E378" s="61">
        <v>0.4</v>
      </c>
      <c r="F378" s="61">
        <v>20.8</v>
      </c>
      <c r="G378" s="58">
        <v>100</v>
      </c>
      <c r="H378" s="60">
        <v>7.0000000000000007E-2</v>
      </c>
      <c r="I378" s="62"/>
      <c r="J378" s="62"/>
      <c r="K378" s="60">
        <v>0.52</v>
      </c>
      <c r="L378" s="61">
        <v>9.1999999999999993</v>
      </c>
      <c r="M378" s="61">
        <v>34.799999999999997</v>
      </c>
      <c r="N378" s="61">
        <v>13.2</v>
      </c>
      <c r="O378" s="61">
        <v>0.8</v>
      </c>
    </row>
    <row r="379" spans="1:15" x14ac:dyDescent="0.3">
      <c r="A379" s="58" t="s">
        <v>92</v>
      </c>
      <c r="B379" s="59" t="s">
        <v>52</v>
      </c>
      <c r="C379" s="58">
        <v>150</v>
      </c>
      <c r="D379" s="61">
        <v>0.6</v>
      </c>
      <c r="E379" s="61">
        <v>0.6</v>
      </c>
      <c r="F379" s="61">
        <v>14.7</v>
      </c>
      <c r="G379" s="61">
        <v>70.5</v>
      </c>
      <c r="H379" s="60">
        <v>0.05</v>
      </c>
      <c r="I379" s="58">
        <v>15</v>
      </c>
      <c r="J379" s="61">
        <v>7.5</v>
      </c>
      <c r="K379" s="61">
        <v>0.3</v>
      </c>
      <c r="L379" s="58">
        <v>24</v>
      </c>
      <c r="M379" s="61">
        <v>16.5</v>
      </c>
      <c r="N379" s="61">
        <v>13.5</v>
      </c>
      <c r="O379" s="61">
        <v>3.3</v>
      </c>
    </row>
    <row r="380" spans="1:15" s="10" customFormat="1" x14ac:dyDescent="0.3">
      <c r="A380" s="58"/>
      <c r="B380" s="59"/>
      <c r="C380" s="58"/>
      <c r="D380" s="61"/>
      <c r="E380" s="61"/>
      <c r="F380" s="61"/>
      <c r="G380" s="61"/>
      <c r="H380" s="60"/>
      <c r="I380" s="58"/>
      <c r="J380" s="61"/>
      <c r="K380" s="61"/>
      <c r="L380" s="58"/>
      <c r="M380" s="61"/>
      <c r="N380" s="61"/>
      <c r="O380" s="61"/>
    </row>
    <row r="381" spans="1:15" s="10" customFormat="1" x14ac:dyDescent="0.3">
      <c r="A381" s="129" t="s">
        <v>44</v>
      </c>
      <c r="B381" s="129"/>
      <c r="C381" s="55">
        <v>540</v>
      </c>
      <c r="D381" s="60">
        <v>24.89</v>
      </c>
      <c r="E381" s="60">
        <v>19.309999999999999</v>
      </c>
      <c r="F381" s="60">
        <v>71.73</v>
      </c>
      <c r="G381" s="60">
        <v>570.63</v>
      </c>
      <c r="H381" s="60">
        <v>0.19</v>
      </c>
      <c r="I381" s="60">
        <v>45.75</v>
      </c>
      <c r="J381" s="61">
        <v>158.19999999999999</v>
      </c>
      <c r="K381" s="60">
        <v>1.44</v>
      </c>
      <c r="L381" s="60">
        <v>224.79</v>
      </c>
      <c r="M381" s="60">
        <v>310.93</v>
      </c>
      <c r="N381" s="60">
        <v>58.31</v>
      </c>
      <c r="O381" s="60">
        <v>5.81</v>
      </c>
    </row>
    <row r="382" spans="1:15" x14ac:dyDescent="0.3">
      <c r="A382" s="130" t="s">
        <v>21</v>
      </c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</row>
    <row r="383" spans="1:15" x14ac:dyDescent="0.3">
      <c r="A383" s="58" t="s">
        <v>124</v>
      </c>
      <c r="B383" s="59" t="s">
        <v>63</v>
      </c>
      <c r="C383" s="58">
        <v>60</v>
      </c>
      <c r="D383" s="60">
        <v>2.88</v>
      </c>
      <c r="E383" s="60">
        <v>5.71</v>
      </c>
      <c r="F383" s="60">
        <v>4.66</v>
      </c>
      <c r="G383" s="60">
        <v>81.99</v>
      </c>
      <c r="H383" s="60">
        <v>0.01</v>
      </c>
      <c r="I383" s="60">
        <v>5.36</v>
      </c>
      <c r="J383" s="60">
        <v>26.98</v>
      </c>
      <c r="K383" s="60">
        <v>1.42</v>
      </c>
      <c r="L383" s="60">
        <v>99.91</v>
      </c>
      <c r="M383" s="60">
        <v>68.08</v>
      </c>
      <c r="N383" s="60">
        <v>14.88</v>
      </c>
      <c r="O383" s="60">
        <v>0.84</v>
      </c>
    </row>
    <row r="384" spans="1:15" ht="33" x14ac:dyDescent="0.3">
      <c r="A384" s="58" t="s">
        <v>117</v>
      </c>
      <c r="B384" s="59" t="s">
        <v>60</v>
      </c>
      <c r="C384" s="58">
        <v>200</v>
      </c>
      <c r="D384" s="60">
        <v>6.51</v>
      </c>
      <c r="E384" s="60">
        <v>3.82</v>
      </c>
      <c r="F384" s="60">
        <v>15.47</v>
      </c>
      <c r="G384" s="60">
        <v>122.61</v>
      </c>
      <c r="H384" s="61">
        <v>0.2</v>
      </c>
      <c r="I384" s="61">
        <v>9.1999999999999993</v>
      </c>
      <c r="J384" s="60">
        <v>161.52000000000001</v>
      </c>
      <c r="K384" s="60">
        <v>1.05</v>
      </c>
      <c r="L384" s="60">
        <v>24.72</v>
      </c>
      <c r="M384" s="60">
        <v>68.819999999999993</v>
      </c>
      <c r="N384" s="60">
        <v>27.55</v>
      </c>
      <c r="O384" s="60">
        <v>1.61</v>
      </c>
    </row>
    <row r="385" spans="1:15" x14ac:dyDescent="0.3">
      <c r="A385" s="58" t="s">
        <v>135</v>
      </c>
      <c r="B385" s="59" t="s">
        <v>69</v>
      </c>
      <c r="C385" s="58">
        <v>200</v>
      </c>
      <c r="D385" s="60">
        <v>17.82</v>
      </c>
      <c r="E385" s="60">
        <v>12.63</v>
      </c>
      <c r="F385" s="61">
        <v>29.6</v>
      </c>
      <c r="G385" s="60">
        <v>308.32</v>
      </c>
      <c r="H385" s="60">
        <v>0.86</v>
      </c>
      <c r="I385" s="60">
        <v>36.979999999999997</v>
      </c>
      <c r="J385" s="60">
        <v>246.43</v>
      </c>
      <c r="K385" s="60">
        <v>1.74</v>
      </c>
      <c r="L385" s="60">
        <v>39.25</v>
      </c>
      <c r="M385" s="60">
        <v>252.84</v>
      </c>
      <c r="N385" s="60">
        <v>61.19</v>
      </c>
      <c r="O385" s="60">
        <v>2.33</v>
      </c>
    </row>
    <row r="386" spans="1:15" x14ac:dyDescent="0.3">
      <c r="A386" s="58" t="s">
        <v>103</v>
      </c>
      <c r="B386" s="59" t="s">
        <v>164</v>
      </c>
      <c r="C386" s="58">
        <v>200</v>
      </c>
      <c r="D386" s="60">
        <v>0.16</v>
      </c>
      <c r="E386" s="60">
        <v>0.04</v>
      </c>
      <c r="F386" s="61">
        <v>13.1</v>
      </c>
      <c r="G386" s="60">
        <v>54.29</v>
      </c>
      <c r="H386" s="60">
        <v>0.01</v>
      </c>
      <c r="I386" s="58">
        <v>3</v>
      </c>
      <c r="J386" s="62"/>
      <c r="K386" s="60">
        <v>0.06</v>
      </c>
      <c r="L386" s="60">
        <v>7.73</v>
      </c>
      <c r="M386" s="58">
        <v>6</v>
      </c>
      <c r="N386" s="61">
        <v>5.2</v>
      </c>
      <c r="O386" s="60">
        <v>0.13</v>
      </c>
    </row>
    <row r="387" spans="1:15" x14ac:dyDescent="0.3">
      <c r="A387" s="58"/>
      <c r="B387" s="59" t="s">
        <v>179</v>
      </c>
      <c r="C387" s="58">
        <v>30</v>
      </c>
      <c r="D387" s="61">
        <v>2.4</v>
      </c>
      <c r="E387" s="61">
        <v>0.3</v>
      </c>
      <c r="F387" s="61">
        <v>15.6</v>
      </c>
      <c r="G387" s="58">
        <v>75</v>
      </c>
      <c r="H387" s="60">
        <v>0.05</v>
      </c>
      <c r="I387" s="62"/>
      <c r="J387" s="62"/>
      <c r="K387" s="60">
        <v>0.39</v>
      </c>
      <c r="L387" s="61">
        <v>6.9</v>
      </c>
      <c r="M387" s="61">
        <v>26.1</v>
      </c>
      <c r="N387" s="61">
        <v>9.9</v>
      </c>
      <c r="O387" s="61">
        <v>0.6</v>
      </c>
    </row>
    <row r="388" spans="1:15" x14ac:dyDescent="0.3">
      <c r="A388" s="58"/>
      <c r="B388" s="59" t="s">
        <v>180</v>
      </c>
      <c r="C388" s="58">
        <v>40</v>
      </c>
      <c r="D388" s="61">
        <v>2.4</v>
      </c>
      <c r="E388" s="61">
        <v>0.4</v>
      </c>
      <c r="F388" s="61">
        <v>16.8</v>
      </c>
      <c r="G388" s="58">
        <v>80</v>
      </c>
      <c r="H388" s="60">
        <v>7.0000000000000007E-2</v>
      </c>
      <c r="I388" s="62"/>
      <c r="J388" s="62"/>
      <c r="K388" s="60">
        <v>0.56000000000000005</v>
      </c>
      <c r="L388" s="61">
        <v>11.6</v>
      </c>
      <c r="M388" s="58">
        <v>60</v>
      </c>
      <c r="N388" s="61">
        <v>18.8</v>
      </c>
      <c r="O388" s="60">
        <v>1.56</v>
      </c>
    </row>
    <row r="389" spans="1:15" x14ac:dyDescent="0.3">
      <c r="A389" s="129" t="s">
        <v>45</v>
      </c>
      <c r="B389" s="129"/>
      <c r="C389" s="55">
        <v>780</v>
      </c>
      <c r="D389" s="60">
        <v>27.05</v>
      </c>
      <c r="E389" s="60">
        <v>26.32</v>
      </c>
      <c r="F389" s="60">
        <v>102.53</v>
      </c>
      <c r="G389" s="60">
        <v>754.63</v>
      </c>
      <c r="H389" s="60">
        <v>0.35</v>
      </c>
      <c r="I389" s="60">
        <v>28.78</v>
      </c>
      <c r="J389" s="60">
        <v>412.09</v>
      </c>
      <c r="K389" s="60">
        <v>5.62</v>
      </c>
      <c r="L389" s="60">
        <v>108.75</v>
      </c>
      <c r="M389" s="60">
        <v>389.86</v>
      </c>
      <c r="N389" s="60">
        <v>108.88</v>
      </c>
      <c r="O389" s="60">
        <v>4.76</v>
      </c>
    </row>
    <row r="390" spans="1:15" x14ac:dyDescent="0.3">
      <c r="A390" s="130" t="s">
        <v>175</v>
      </c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</row>
    <row r="391" spans="1:15" x14ac:dyDescent="0.3">
      <c r="A391" s="58" t="s">
        <v>177</v>
      </c>
      <c r="B391" s="59" t="s">
        <v>197</v>
      </c>
      <c r="C391" s="58">
        <v>45</v>
      </c>
      <c r="D391" s="60">
        <v>7.8</v>
      </c>
      <c r="E391" s="60">
        <v>4.2</v>
      </c>
      <c r="F391" s="61">
        <v>12.5</v>
      </c>
      <c r="G391" s="60">
        <v>119.9</v>
      </c>
      <c r="H391" s="61">
        <v>0.1</v>
      </c>
      <c r="I391" s="60">
        <v>0.08</v>
      </c>
      <c r="J391" s="60">
        <v>39.880000000000003</v>
      </c>
      <c r="K391" s="60">
        <v>0.57999999999999996</v>
      </c>
      <c r="L391" s="60">
        <v>117.84</v>
      </c>
      <c r="M391" s="60">
        <v>156.74</v>
      </c>
      <c r="N391" s="60">
        <v>24.24</v>
      </c>
      <c r="O391" s="60">
        <v>1.19</v>
      </c>
    </row>
    <row r="392" spans="1:15" x14ac:dyDescent="0.3">
      <c r="A392" s="58" t="s">
        <v>105</v>
      </c>
      <c r="B392" s="59" t="s">
        <v>187</v>
      </c>
      <c r="C392" s="58">
        <v>200</v>
      </c>
      <c r="D392" s="60">
        <v>2.94</v>
      </c>
      <c r="E392" s="60">
        <v>2.54</v>
      </c>
      <c r="F392" s="60">
        <v>15.92</v>
      </c>
      <c r="G392" s="60">
        <v>99.04</v>
      </c>
      <c r="H392" s="60">
        <v>0.04</v>
      </c>
      <c r="I392" s="61">
        <v>1.3</v>
      </c>
      <c r="J392" s="58">
        <v>22</v>
      </c>
      <c r="K392" s="61">
        <v>0.1</v>
      </c>
      <c r="L392" s="60">
        <v>120.54</v>
      </c>
      <c r="M392" s="58">
        <v>90</v>
      </c>
      <c r="N392" s="60">
        <v>14.05</v>
      </c>
      <c r="O392" s="60">
        <v>0.13</v>
      </c>
    </row>
    <row r="393" spans="1:15" x14ac:dyDescent="0.3">
      <c r="A393" s="58">
        <v>338</v>
      </c>
      <c r="B393" s="59" t="s">
        <v>165</v>
      </c>
      <c r="C393" s="58">
        <v>100</v>
      </c>
      <c r="D393" s="61">
        <v>0.8</v>
      </c>
      <c r="E393" s="61">
        <v>0.2</v>
      </c>
      <c r="F393" s="61">
        <v>7.5</v>
      </c>
      <c r="G393" s="58">
        <v>38</v>
      </c>
      <c r="H393" s="60">
        <v>0.06</v>
      </c>
      <c r="I393" s="58">
        <v>38</v>
      </c>
      <c r="J393" s="58">
        <v>10</v>
      </c>
      <c r="K393" s="61">
        <v>0.2</v>
      </c>
      <c r="L393" s="58">
        <v>35</v>
      </c>
      <c r="M393" s="58">
        <v>17</v>
      </c>
      <c r="N393" s="58">
        <v>11</v>
      </c>
      <c r="O393" s="61">
        <v>0.1</v>
      </c>
    </row>
    <row r="394" spans="1:15" s="10" customFormat="1" x14ac:dyDescent="0.3">
      <c r="A394" s="129" t="s">
        <v>176</v>
      </c>
      <c r="B394" s="129"/>
      <c r="C394" s="55">
        <f t="shared" ref="C394:O394" si="53">SUM(C391:C393)</f>
        <v>345</v>
      </c>
      <c r="D394" s="60">
        <f t="shared" si="53"/>
        <v>11.540000000000001</v>
      </c>
      <c r="E394" s="60">
        <f t="shared" si="53"/>
        <v>6.94</v>
      </c>
      <c r="F394" s="60">
        <f t="shared" si="53"/>
        <v>35.92</v>
      </c>
      <c r="G394" s="60">
        <f t="shared" si="53"/>
        <v>256.94</v>
      </c>
      <c r="H394" s="60">
        <f t="shared" si="53"/>
        <v>0.2</v>
      </c>
      <c r="I394" s="60">
        <f t="shared" si="53"/>
        <v>39.380000000000003</v>
      </c>
      <c r="J394" s="60">
        <f t="shared" si="53"/>
        <v>71.88</v>
      </c>
      <c r="K394" s="60">
        <f t="shared" si="53"/>
        <v>0.87999999999999989</v>
      </c>
      <c r="L394" s="60">
        <f t="shared" si="53"/>
        <v>273.38</v>
      </c>
      <c r="M394" s="60">
        <f t="shared" si="53"/>
        <v>263.74</v>
      </c>
      <c r="N394" s="60">
        <f t="shared" si="53"/>
        <v>49.29</v>
      </c>
      <c r="O394" s="60">
        <f t="shared" si="53"/>
        <v>1.42</v>
      </c>
    </row>
    <row r="395" spans="1:15" s="10" customFormat="1" x14ac:dyDescent="0.3">
      <c r="A395" s="129" t="s">
        <v>46</v>
      </c>
      <c r="B395" s="129"/>
      <c r="C395" s="64">
        <f t="shared" ref="C395:O395" si="54">C381+C389+C394</f>
        <v>1665</v>
      </c>
      <c r="D395" s="64">
        <f t="shared" si="54"/>
        <v>63.48</v>
      </c>
      <c r="E395" s="64">
        <f t="shared" si="54"/>
        <v>52.569999999999993</v>
      </c>
      <c r="F395" s="64">
        <f t="shared" si="54"/>
        <v>210.18</v>
      </c>
      <c r="G395" s="64">
        <f t="shared" si="54"/>
        <v>1582.2</v>
      </c>
      <c r="H395" s="64">
        <f t="shared" si="54"/>
        <v>0.74</v>
      </c>
      <c r="I395" s="64">
        <f t="shared" si="54"/>
        <v>113.91</v>
      </c>
      <c r="J395" s="64">
        <f t="shared" si="54"/>
        <v>642.16999999999996</v>
      </c>
      <c r="K395" s="64">
        <f t="shared" si="54"/>
        <v>7.94</v>
      </c>
      <c r="L395" s="64">
        <f t="shared" si="54"/>
        <v>606.91999999999996</v>
      </c>
      <c r="M395" s="64">
        <f t="shared" si="54"/>
        <v>964.53</v>
      </c>
      <c r="N395" s="64">
        <f t="shared" si="54"/>
        <v>216.48</v>
      </c>
      <c r="O395" s="64">
        <f t="shared" si="54"/>
        <v>11.99</v>
      </c>
    </row>
    <row r="396" spans="1:15" s="10" customFormat="1" x14ac:dyDescent="0.3">
      <c r="A396" s="51"/>
      <c r="B396" s="65"/>
      <c r="C396" s="65"/>
      <c r="D396" s="52"/>
      <c r="E396" s="52"/>
      <c r="F396" s="66"/>
      <c r="G396" s="66"/>
      <c r="H396" s="52"/>
      <c r="I396" s="52"/>
      <c r="J396" s="52"/>
      <c r="K396" s="52"/>
      <c r="L396" s="52"/>
      <c r="M396" s="52"/>
      <c r="N396" s="53"/>
      <c r="O396" s="50"/>
    </row>
    <row r="397" spans="1:15" s="10" customFormat="1" x14ac:dyDescent="0.3">
      <c r="A397" s="51"/>
      <c r="B397" s="65"/>
      <c r="C397" s="52"/>
      <c r="D397" s="52"/>
      <c r="E397" s="52"/>
      <c r="F397" s="66"/>
      <c r="G397" s="66"/>
      <c r="H397" s="52"/>
      <c r="I397" s="52"/>
      <c r="J397" s="52"/>
      <c r="K397" s="52"/>
      <c r="L397" s="52"/>
      <c r="M397" s="52"/>
      <c r="N397" s="53"/>
      <c r="O397" s="50"/>
    </row>
    <row r="398" spans="1:15" x14ac:dyDescent="0.3">
      <c r="A398" s="131" t="s">
        <v>26</v>
      </c>
      <c r="B398" s="133" t="s">
        <v>27</v>
      </c>
      <c r="C398" s="133" t="s">
        <v>28</v>
      </c>
      <c r="D398" s="136" t="s">
        <v>29</v>
      </c>
      <c r="E398" s="136"/>
      <c r="F398" s="136"/>
      <c r="G398" s="133" t="s">
        <v>30</v>
      </c>
      <c r="H398" s="136" t="s">
        <v>31</v>
      </c>
      <c r="I398" s="136"/>
      <c r="J398" s="136"/>
      <c r="K398" s="136"/>
      <c r="L398" s="136" t="s">
        <v>32</v>
      </c>
      <c r="M398" s="136"/>
      <c r="N398" s="136"/>
      <c r="O398" s="136"/>
    </row>
    <row r="399" spans="1:15" x14ac:dyDescent="0.3">
      <c r="A399" s="132"/>
      <c r="B399" s="134"/>
      <c r="C399" s="135"/>
      <c r="D399" s="54" t="s">
        <v>33</v>
      </c>
      <c r="E399" s="54" t="s">
        <v>34</v>
      </c>
      <c r="F399" s="54" t="s">
        <v>35</v>
      </c>
      <c r="G399" s="135"/>
      <c r="H399" s="54" t="s">
        <v>36</v>
      </c>
      <c r="I399" s="54" t="s">
        <v>37</v>
      </c>
      <c r="J399" s="54" t="s">
        <v>38</v>
      </c>
      <c r="K399" s="54" t="s">
        <v>39</v>
      </c>
      <c r="L399" s="54" t="s">
        <v>40</v>
      </c>
      <c r="M399" s="54" t="s">
        <v>41</v>
      </c>
      <c r="N399" s="54" t="s">
        <v>42</v>
      </c>
      <c r="O399" s="54" t="s">
        <v>43</v>
      </c>
    </row>
    <row r="400" spans="1:15" x14ac:dyDescent="0.3">
      <c r="A400" s="55">
        <v>1</v>
      </c>
      <c r="B400" s="56">
        <v>2</v>
      </c>
      <c r="C400" s="55">
        <v>3</v>
      </c>
      <c r="D400" s="55">
        <v>4</v>
      </c>
      <c r="E400" s="55">
        <v>5</v>
      </c>
      <c r="F400" s="55">
        <v>6</v>
      </c>
      <c r="G400" s="55">
        <v>7</v>
      </c>
      <c r="H400" s="55">
        <v>8</v>
      </c>
      <c r="I400" s="55">
        <v>9</v>
      </c>
      <c r="J400" s="55">
        <v>10</v>
      </c>
      <c r="K400" s="55">
        <v>11</v>
      </c>
      <c r="L400" s="55">
        <v>12</v>
      </c>
      <c r="M400" s="55">
        <v>13</v>
      </c>
      <c r="N400" s="55">
        <v>14</v>
      </c>
      <c r="O400" s="55">
        <v>15</v>
      </c>
    </row>
    <row r="401" spans="1:15" x14ac:dyDescent="0.3">
      <c r="A401" s="57" t="s">
        <v>23</v>
      </c>
      <c r="B401" s="137" t="s">
        <v>58</v>
      </c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</row>
    <row r="402" spans="1:15" x14ac:dyDescent="0.3">
      <c r="A402" s="57" t="s">
        <v>25</v>
      </c>
      <c r="B402" s="137">
        <v>3</v>
      </c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</row>
    <row r="403" spans="1:15" s="10" customFormat="1" x14ac:dyDescent="0.3">
      <c r="A403" s="130" t="s">
        <v>0</v>
      </c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</row>
    <row r="404" spans="1:15" s="10" customFormat="1" x14ac:dyDescent="0.3">
      <c r="A404" s="67"/>
      <c r="B404" s="59"/>
      <c r="C404" s="58"/>
      <c r="D404" s="60"/>
      <c r="E404" s="60"/>
      <c r="F404" s="60"/>
      <c r="G404" s="61"/>
      <c r="H404" s="62"/>
      <c r="I404" s="62"/>
      <c r="J404" s="58"/>
      <c r="K404" s="61"/>
      <c r="L404" s="61"/>
      <c r="M404" s="58"/>
      <c r="N404" s="60"/>
      <c r="O404" s="60"/>
    </row>
    <row r="405" spans="1:15" x14ac:dyDescent="0.3">
      <c r="A405" s="58" t="s">
        <v>104</v>
      </c>
      <c r="B405" s="59" t="s">
        <v>83</v>
      </c>
      <c r="C405" s="58">
        <v>60</v>
      </c>
      <c r="D405" s="60">
        <v>0.48</v>
      </c>
      <c r="E405" s="60">
        <v>0.06</v>
      </c>
      <c r="F405" s="61">
        <v>1.5</v>
      </c>
      <c r="G405" s="61">
        <v>8.4</v>
      </c>
      <c r="H405" s="60">
        <v>0.02</v>
      </c>
      <c r="I405" s="58">
        <v>6</v>
      </c>
      <c r="J405" s="58">
        <v>6</v>
      </c>
      <c r="K405" s="60">
        <v>0.06</v>
      </c>
      <c r="L405" s="61">
        <v>10.199999999999999</v>
      </c>
      <c r="M405" s="58">
        <v>18</v>
      </c>
      <c r="N405" s="61">
        <v>8.4</v>
      </c>
      <c r="O405" s="61">
        <v>0.3</v>
      </c>
    </row>
    <row r="406" spans="1:15" x14ac:dyDescent="0.3">
      <c r="A406" s="58" t="s">
        <v>94</v>
      </c>
      <c r="B406" s="59" t="s">
        <v>162</v>
      </c>
      <c r="C406" s="58">
        <v>90</v>
      </c>
      <c r="D406" s="60">
        <v>11.2</v>
      </c>
      <c r="E406" s="60">
        <v>5.8</v>
      </c>
      <c r="F406" s="60">
        <v>9.5</v>
      </c>
      <c r="G406" s="60">
        <v>188</v>
      </c>
      <c r="H406" s="61">
        <v>0.1</v>
      </c>
      <c r="I406" s="61">
        <v>0.5</v>
      </c>
      <c r="J406" s="60">
        <v>9.94</v>
      </c>
      <c r="K406" s="60">
        <v>0.75</v>
      </c>
      <c r="L406" s="60">
        <v>13.56</v>
      </c>
      <c r="M406" s="58">
        <v>139</v>
      </c>
      <c r="N406" s="60">
        <v>21.18</v>
      </c>
      <c r="O406" s="60">
        <v>1.04</v>
      </c>
    </row>
    <row r="407" spans="1:15" x14ac:dyDescent="0.3">
      <c r="A407" s="58" t="s">
        <v>102</v>
      </c>
      <c r="B407" s="59" t="s">
        <v>251</v>
      </c>
      <c r="C407" s="58">
        <v>150</v>
      </c>
      <c r="D407" s="60">
        <v>6.57</v>
      </c>
      <c r="E407" s="60">
        <v>3.17</v>
      </c>
      <c r="F407" s="60">
        <v>29.72</v>
      </c>
      <c r="G407" s="60">
        <v>173.38</v>
      </c>
      <c r="H407" s="60">
        <v>0.22</v>
      </c>
      <c r="I407" s="62"/>
      <c r="J407" s="60">
        <v>10.039999999999999</v>
      </c>
      <c r="K407" s="60">
        <v>0.44</v>
      </c>
      <c r="L407" s="60">
        <v>11.62</v>
      </c>
      <c r="M407" s="60">
        <v>155.71</v>
      </c>
      <c r="N407" s="60">
        <v>104.05</v>
      </c>
      <c r="O407" s="60">
        <v>3.49</v>
      </c>
    </row>
    <row r="408" spans="1:15" x14ac:dyDescent="0.3">
      <c r="A408" s="58" t="s">
        <v>103</v>
      </c>
      <c r="B408" s="59" t="s">
        <v>57</v>
      </c>
      <c r="C408" s="58">
        <v>200</v>
      </c>
      <c r="D408" s="60">
        <v>0.16</v>
      </c>
      <c r="E408" s="60">
        <v>0.16</v>
      </c>
      <c r="F408" s="61">
        <v>14.9</v>
      </c>
      <c r="G408" s="60">
        <v>62.69</v>
      </c>
      <c r="H408" s="60">
        <v>0.01</v>
      </c>
      <c r="I408" s="58">
        <v>4</v>
      </c>
      <c r="J408" s="58">
        <v>2</v>
      </c>
      <c r="K408" s="60">
        <v>0.08</v>
      </c>
      <c r="L408" s="60">
        <v>6.73</v>
      </c>
      <c r="M408" s="61">
        <v>4.4000000000000004</v>
      </c>
      <c r="N408" s="61">
        <v>3.6</v>
      </c>
      <c r="O408" s="60">
        <v>0.91</v>
      </c>
    </row>
    <row r="409" spans="1:15" x14ac:dyDescent="0.3">
      <c r="A409" s="58"/>
      <c r="B409" s="59" t="s">
        <v>179</v>
      </c>
      <c r="C409" s="58">
        <v>30</v>
      </c>
      <c r="D409" s="61">
        <v>3.2</v>
      </c>
      <c r="E409" s="61">
        <v>0.4</v>
      </c>
      <c r="F409" s="61">
        <v>20.8</v>
      </c>
      <c r="G409" s="58">
        <v>84</v>
      </c>
      <c r="H409" s="60">
        <v>7.0000000000000007E-2</v>
      </c>
      <c r="I409" s="62"/>
      <c r="J409" s="62"/>
      <c r="K409" s="60">
        <v>0.52</v>
      </c>
      <c r="L409" s="61">
        <v>9.1999999999999993</v>
      </c>
      <c r="M409" s="61">
        <v>34.799999999999997</v>
      </c>
      <c r="N409" s="61">
        <v>13.2</v>
      </c>
      <c r="O409" s="61">
        <v>0.8</v>
      </c>
    </row>
    <row r="410" spans="1:15" x14ac:dyDescent="0.3">
      <c r="A410" s="129" t="s">
        <v>44</v>
      </c>
      <c r="B410" s="129"/>
      <c r="C410" s="55">
        <f>SUM(C405:C409)</f>
        <v>530</v>
      </c>
      <c r="D410" s="60">
        <v>24.89</v>
      </c>
      <c r="E410" s="60">
        <v>19.309999999999999</v>
      </c>
      <c r="F410" s="60">
        <v>71.73</v>
      </c>
      <c r="G410" s="60">
        <f>SUM(G405:G409)</f>
        <v>516.47</v>
      </c>
      <c r="H410" s="60">
        <v>0.19</v>
      </c>
      <c r="I410" s="60">
        <v>45.75</v>
      </c>
      <c r="J410" s="61">
        <v>158.19999999999999</v>
      </c>
      <c r="K410" s="60">
        <v>1.44</v>
      </c>
      <c r="L410" s="60">
        <v>224.79</v>
      </c>
      <c r="M410" s="60">
        <v>310.93</v>
      </c>
      <c r="N410" s="60">
        <v>58.31</v>
      </c>
      <c r="O410" s="60">
        <v>5.81</v>
      </c>
    </row>
    <row r="411" spans="1:15" x14ac:dyDescent="0.3">
      <c r="A411" s="130" t="s">
        <v>21</v>
      </c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</row>
    <row r="412" spans="1:15" x14ac:dyDescent="0.3">
      <c r="A412" s="58" t="s">
        <v>109</v>
      </c>
      <c r="B412" s="59" t="s">
        <v>59</v>
      </c>
      <c r="C412" s="58">
        <v>60</v>
      </c>
      <c r="D412" s="60">
        <v>0.99</v>
      </c>
      <c r="E412" s="61">
        <v>4.0999999999999996</v>
      </c>
      <c r="F412" s="60">
        <v>2.95</v>
      </c>
      <c r="G412" s="61">
        <v>52.9</v>
      </c>
      <c r="H412" s="60">
        <v>0.02</v>
      </c>
      <c r="I412" s="61">
        <v>22.1</v>
      </c>
      <c r="J412" s="60">
        <v>201.44</v>
      </c>
      <c r="K412" s="60">
        <v>1.85</v>
      </c>
      <c r="L412" s="60">
        <v>26.84</v>
      </c>
      <c r="M412" s="60">
        <v>20.69</v>
      </c>
      <c r="N412" s="60">
        <v>11.55</v>
      </c>
      <c r="O412" s="60">
        <v>0.37</v>
      </c>
    </row>
    <row r="413" spans="1:15" ht="33" x14ac:dyDescent="0.3">
      <c r="A413" s="58" t="s">
        <v>114</v>
      </c>
      <c r="B413" s="59" t="s">
        <v>139</v>
      </c>
      <c r="C413" s="58">
        <v>210</v>
      </c>
      <c r="D413" s="60">
        <v>3.96</v>
      </c>
      <c r="E413" s="60">
        <v>6.14</v>
      </c>
      <c r="F413" s="60">
        <v>9.7100000000000009</v>
      </c>
      <c r="G413" s="60">
        <v>110.61</v>
      </c>
      <c r="H413" s="60">
        <v>7.0000000000000007E-2</v>
      </c>
      <c r="I413" s="60">
        <v>31.29</v>
      </c>
      <c r="J413" s="60">
        <v>232.46</v>
      </c>
      <c r="K413" s="60">
        <v>1.51</v>
      </c>
      <c r="L413" s="60">
        <v>44.06</v>
      </c>
      <c r="M413" s="60">
        <v>53.29</v>
      </c>
      <c r="N413" s="60">
        <v>22.48</v>
      </c>
      <c r="O413" s="61">
        <v>0.8</v>
      </c>
    </row>
    <row r="414" spans="1:15" x14ac:dyDescent="0.3">
      <c r="A414" s="58" t="s">
        <v>235</v>
      </c>
      <c r="B414" s="59" t="s">
        <v>236</v>
      </c>
      <c r="C414" s="58">
        <v>200</v>
      </c>
      <c r="D414" s="60">
        <v>13.25</v>
      </c>
      <c r="E414" s="60">
        <v>5.39</v>
      </c>
      <c r="F414" s="61">
        <v>3.6</v>
      </c>
      <c r="G414" s="60">
        <v>326.26</v>
      </c>
      <c r="H414" s="60">
        <v>0.09</v>
      </c>
      <c r="I414" s="61">
        <v>2.7</v>
      </c>
      <c r="J414" s="62"/>
      <c r="K414" s="60">
        <v>1.79</v>
      </c>
      <c r="L414" s="60">
        <v>9.33</v>
      </c>
      <c r="M414" s="60">
        <v>143.83000000000001</v>
      </c>
      <c r="N414" s="60">
        <v>19.989999999999998</v>
      </c>
      <c r="O414" s="60">
        <v>1.37</v>
      </c>
    </row>
    <row r="415" spans="1:15" x14ac:dyDescent="0.3">
      <c r="A415" s="58" t="s">
        <v>103</v>
      </c>
      <c r="B415" s="59" t="s">
        <v>57</v>
      </c>
      <c r="C415" s="58">
        <v>200</v>
      </c>
      <c r="D415" s="60">
        <v>0.16</v>
      </c>
      <c r="E415" s="60">
        <v>0.16</v>
      </c>
      <c r="F415" s="61">
        <v>14.9</v>
      </c>
      <c r="G415" s="60">
        <v>62.69</v>
      </c>
      <c r="H415" s="60">
        <v>0.01</v>
      </c>
      <c r="I415" s="58">
        <v>4</v>
      </c>
      <c r="J415" s="58">
        <v>2</v>
      </c>
      <c r="K415" s="60">
        <v>0.08</v>
      </c>
      <c r="L415" s="60">
        <v>6.73</v>
      </c>
      <c r="M415" s="61">
        <v>4.4000000000000004</v>
      </c>
      <c r="N415" s="61">
        <v>3.6</v>
      </c>
      <c r="O415" s="60">
        <v>0.91</v>
      </c>
    </row>
    <row r="416" spans="1:15" x14ac:dyDescent="0.3">
      <c r="A416" s="58"/>
      <c r="B416" s="59" t="s">
        <v>179</v>
      </c>
      <c r="C416" s="58">
        <v>40</v>
      </c>
      <c r="D416" s="61">
        <v>3.2</v>
      </c>
      <c r="E416" s="61">
        <v>0.4</v>
      </c>
      <c r="F416" s="61">
        <v>20.8</v>
      </c>
      <c r="G416" s="58">
        <v>100</v>
      </c>
      <c r="H416" s="60">
        <v>7.0000000000000007E-2</v>
      </c>
      <c r="I416" s="62"/>
      <c r="J416" s="62"/>
      <c r="K416" s="60">
        <v>0.52</v>
      </c>
      <c r="L416" s="61">
        <v>9.1999999999999993</v>
      </c>
      <c r="M416" s="61">
        <v>34.799999999999997</v>
      </c>
      <c r="N416" s="61">
        <v>13.2</v>
      </c>
      <c r="O416" s="61">
        <v>0.8</v>
      </c>
    </row>
    <row r="417" spans="1:15" x14ac:dyDescent="0.3">
      <c r="A417" s="58"/>
      <c r="B417" s="59" t="s">
        <v>180</v>
      </c>
      <c r="C417" s="58">
        <v>40</v>
      </c>
      <c r="D417" s="61">
        <v>2.4</v>
      </c>
      <c r="E417" s="61">
        <v>0.4</v>
      </c>
      <c r="F417" s="61">
        <v>16.8</v>
      </c>
      <c r="G417" s="58">
        <v>80</v>
      </c>
      <c r="H417" s="60">
        <v>7.0000000000000007E-2</v>
      </c>
      <c r="I417" s="62"/>
      <c r="J417" s="62"/>
      <c r="K417" s="60">
        <v>0.56000000000000005</v>
      </c>
      <c r="L417" s="61">
        <v>11.6</v>
      </c>
      <c r="M417" s="58">
        <v>60</v>
      </c>
      <c r="N417" s="61">
        <v>18.8</v>
      </c>
      <c r="O417" s="60">
        <v>1.56</v>
      </c>
    </row>
    <row r="418" spans="1:15" x14ac:dyDescent="0.3">
      <c r="A418" s="129" t="s">
        <v>45</v>
      </c>
      <c r="B418" s="129"/>
      <c r="C418" s="55">
        <f>SUM(C412:C417)</f>
        <v>750</v>
      </c>
      <c r="D418" s="60">
        <v>29.21</v>
      </c>
      <c r="E418" s="60">
        <v>27.21</v>
      </c>
      <c r="F418" s="60">
        <v>101.35</v>
      </c>
      <c r="G418" s="60">
        <f>SUM(G412:G417)</f>
        <v>732.46</v>
      </c>
      <c r="H418" s="60">
        <v>0.97</v>
      </c>
      <c r="I418" s="60">
        <v>58.26</v>
      </c>
      <c r="J418" s="60">
        <v>1593.41</v>
      </c>
      <c r="K418" s="61">
        <v>6.1</v>
      </c>
      <c r="L418" s="60">
        <v>103.71</v>
      </c>
      <c r="M418" s="60">
        <v>479.37</v>
      </c>
      <c r="N418" s="60">
        <v>146.56</v>
      </c>
      <c r="O418" s="60">
        <v>8.1300000000000008</v>
      </c>
    </row>
    <row r="419" spans="1:15" x14ac:dyDescent="0.3">
      <c r="A419" s="130" t="s">
        <v>175</v>
      </c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</row>
    <row r="420" spans="1:15" x14ac:dyDescent="0.3">
      <c r="A420" s="58" t="s">
        <v>177</v>
      </c>
      <c r="B420" s="59" t="s">
        <v>198</v>
      </c>
      <c r="C420" s="58">
        <v>70</v>
      </c>
      <c r="D420" s="60">
        <v>7.8</v>
      </c>
      <c r="E420" s="60">
        <v>4.2</v>
      </c>
      <c r="F420" s="61">
        <v>12.5</v>
      </c>
      <c r="G420" s="60">
        <v>119.9</v>
      </c>
      <c r="H420" s="61">
        <v>0.1</v>
      </c>
      <c r="I420" s="60">
        <v>0.08</v>
      </c>
      <c r="J420" s="60">
        <v>39.880000000000003</v>
      </c>
      <c r="K420" s="60">
        <v>0.57999999999999996</v>
      </c>
      <c r="L420" s="60">
        <v>117.84</v>
      </c>
      <c r="M420" s="60">
        <v>156.74</v>
      </c>
      <c r="N420" s="60">
        <v>24.24</v>
      </c>
      <c r="O420" s="60">
        <v>1.19</v>
      </c>
    </row>
    <row r="421" spans="1:15" x14ac:dyDescent="0.3">
      <c r="A421" s="58" t="s">
        <v>146</v>
      </c>
      <c r="B421" s="59" t="s">
        <v>196</v>
      </c>
      <c r="C421" s="58">
        <v>200</v>
      </c>
      <c r="D421" s="60">
        <v>2.94</v>
      </c>
      <c r="E421" s="60">
        <v>2.54</v>
      </c>
      <c r="F421" s="60">
        <v>15.92</v>
      </c>
      <c r="G421" s="60">
        <v>99.04</v>
      </c>
      <c r="H421" s="60">
        <v>0.04</v>
      </c>
      <c r="I421" s="61">
        <v>1.3</v>
      </c>
      <c r="J421" s="58">
        <v>22</v>
      </c>
      <c r="K421" s="61">
        <v>0.1</v>
      </c>
      <c r="L421" s="60">
        <v>120.54</v>
      </c>
      <c r="M421" s="58">
        <v>90</v>
      </c>
      <c r="N421" s="60">
        <v>14.05</v>
      </c>
      <c r="O421" s="60">
        <v>0.13</v>
      </c>
    </row>
    <row r="422" spans="1:15" x14ac:dyDescent="0.3">
      <c r="A422" s="58">
        <v>338</v>
      </c>
      <c r="B422" s="59" t="s">
        <v>165</v>
      </c>
      <c r="C422" s="58">
        <v>100</v>
      </c>
      <c r="D422" s="61">
        <v>0.8</v>
      </c>
      <c r="E422" s="61">
        <v>0.2</v>
      </c>
      <c r="F422" s="61">
        <v>7.5</v>
      </c>
      <c r="G422" s="58">
        <v>38</v>
      </c>
      <c r="H422" s="60">
        <v>0.06</v>
      </c>
      <c r="I422" s="58">
        <v>38</v>
      </c>
      <c r="J422" s="58">
        <v>10</v>
      </c>
      <c r="K422" s="61">
        <v>0.2</v>
      </c>
      <c r="L422" s="58">
        <v>35</v>
      </c>
      <c r="M422" s="58">
        <v>17</v>
      </c>
      <c r="N422" s="58">
        <v>11</v>
      </c>
      <c r="O422" s="61">
        <v>0.1</v>
      </c>
    </row>
    <row r="423" spans="1:15" x14ac:dyDescent="0.3">
      <c r="A423" s="129" t="s">
        <v>176</v>
      </c>
      <c r="B423" s="129"/>
      <c r="C423" s="55">
        <f t="shared" ref="C423:O423" si="55">SUM(C420:C422)</f>
        <v>370</v>
      </c>
      <c r="D423" s="60">
        <f t="shared" si="55"/>
        <v>11.540000000000001</v>
      </c>
      <c r="E423" s="60">
        <f t="shared" si="55"/>
        <v>6.94</v>
      </c>
      <c r="F423" s="60">
        <f t="shared" si="55"/>
        <v>35.92</v>
      </c>
      <c r="G423" s="60">
        <f t="shared" si="55"/>
        <v>256.94</v>
      </c>
      <c r="H423" s="60">
        <f t="shared" si="55"/>
        <v>0.2</v>
      </c>
      <c r="I423" s="60">
        <f t="shared" si="55"/>
        <v>39.380000000000003</v>
      </c>
      <c r="J423" s="60">
        <f t="shared" si="55"/>
        <v>71.88</v>
      </c>
      <c r="K423" s="60">
        <f t="shared" si="55"/>
        <v>0.87999999999999989</v>
      </c>
      <c r="L423" s="60">
        <f t="shared" si="55"/>
        <v>273.38</v>
      </c>
      <c r="M423" s="60">
        <f t="shared" si="55"/>
        <v>263.74</v>
      </c>
      <c r="N423" s="60">
        <f t="shared" si="55"/>
        <v>49.29</v>
      </c>
      <c r="O423" s="60">
        <f t="shared" si="55"/>
        <v>1.42</v>
      </c>
    </row>
    <row r="424" spans="1:15" x14ac:dyDescent="0.3">
      <c r="A424" s="129" t="s">
        <v>46</v>
      </c>
      <c r="B424" s="129"/>
      <c r="C424" s="64">
        <f t="shared" ref="C424:O424" si="56">C410+C418+C423</f>
        <v>1650</v>
      </c>
      <c r="D424" s="64">
        <f t="shared" si="56"/>
        <v>65.64</v>
      </c>
      <c r="E424" s="64">
        <f t="shared" si="56"/>
        <v>53.459999999999994</v>
      </c>
      <c r="F424" s="64">
        <f t="shared" si="56"/>
        <v>209</v>
      </c>
      <c r="G424" s="64">
        <f t="shared" si="56"/>
        <v>1505.8700000000001</v>
      </c>
      <c r="H424" s="64">
        <f t="shared" si="56"/>
        <v>1.3599999999999999</v>
      </c>
      <c r="I424" s="64">
        <f t="shared" si="56"/>
        <v>143.38999999999999</v>
      </c>
      <c r="J424" s="64">
        <f t="shared" si="56"/>
        <v>1823.4900000000002</v>
      </c>
      <c r="K424" s="64">
        <f t="shared" si="56"/>
        <v>8.4199999999999982</v>
      </c>
      <c r="L424" s="64">
        <f t="shared" si="56"/>
        <v>601.88</v>
      </c>
      <c r="M424" s="64">
        <f t="shared" si="56"/>
        <v>1054.04</v>
      </c>
      <c r="N424" s="64">
        <f t="shared" si="56"/>
        <v>254.16</v>
      </c>
      <c r="O424" s="64">
        <f t="shared" si="56"/>
        <v>15.360000000000001</v>
      </c>
    </row>
    <row r="425" spans="1:15" x14ac:dyDescent="0.3">
      <c r="A425" s="51"/>
      <c r="B425" s="65"/>
      <c r="C425" s="65"/>
      <c r="D425" s="52"/>
      <c r="E425" s="52"/>
      <c r="F425" s="66"/>
      <c r="G425" s="66"/>
      <c r="H425" s="52"/>
      <c r="I425" s="52"/>
      <c r="J425" s="52"/>
      <c r="K425" s="52"/>
      <c r="L425" s="52"/>
      <c r="M425" s="52"/>
      <c r="N425" s="53"/>
      <c r="O425" s="50"/>
    </row>
    <row r="426" spans="1:15" x14ac:dyDescent="0.3">
      <c r="A426" s="51"/>
      <c r="B426" s="65"/>
      <c r="C426" s="52"/>
      <c r="D426" s="52"/>
      <c r="E426" s="52"/>
      <c r="F426" s="66"/>
      <c r="G426" s="66"/>
      <c r="H426" s="52"/>
      <c r="I426" s="52"/>
      <c r="J426" s="52"/>
      <c r="K426" s="52"/>
      <c r="L426" s="52"/>
      <c r="M426" s="52"/>
      <c r="N426" s="53"/>
      <c r="O426" s="50"/>
    </row>
    <row r="427" spans="1:15" x14ac:dyDescent="0.3">
      <c r="A427" s="131" t="s">
        <v>26</v>
      </c>
      <c r="B427" s="133" t="s">
        <v>27</v>
      </c>
      <c r="C427" s="133" t="s">
        <v>28</v>
      </c>
      <c r="D427" s="136" t="s">
        <v>29</v>
      </c>
      <c r="E427" s="136"/>
      <c r="F427" s="136"/>
      <c r="G427" s="133" t="s">
        <v>30</v>
      </c>
      <c r="H427" s="136" t="s">
        <v>31</v>
      </c>
      <c r="I427" s="136"/>
      <c r="J427" s="136"/>
      <c r="K427" s="136"/>
      <c r="L427" s="136" t="s">
        <v>32</v>
      </c>
      <c r="M427" s="136"/>
      <c r="N427" s="136"/>
      <c r="O427" s="136"/>
    </row>
    <row r="428" spans="1:15" x14ac:dyDescent="0.3">
      <c r="A428" s="132"/>
      <c r="B428" s="134"/>
      <c r="C428" s="135"/>
      <c r="D428" s="54" t="s">
        <v>33</v>
      </c>
      <c r="E428" s="54" t="s">
        <v>34</v>
      </c>
      <c r="F428" s="54" t="s">
        <v>35</v>
      </c>
      <c r="G428" s="135"/>
      <c r="H428" s="54" t="s">
        <v>36</v>
      </c>
      <c r="I428" s="54" t="s">
        <v>37</v>
      </c>
      <c r="J428" s="54" t="s">
        <v>38</v>
      </c>
      <c r="K428" s="54" t="s">
        <v>39</v>
      </c>
      <c r="L428" s="54" t="s">
        <v>40</v>
      </c>
      <c r="M428" s="54" t="s">
        <v>41</v>
      </c>
      <c r="N428" s="54" t="s">
        <v>42</v>
      </c>
      <c r="O428" s="54" t="s">
        <v>43</v>
      </c>
    </row>
    <row r="429" spans="1:15" x14ac:dyDescent="0.3">
      <c r="A429" s="55">
        <v>1</v>
      </c>
      <c r="B429" s="56">
        <v>2</v>
      </c>
      <c r="C429" s="55">
        <v>3</v>
      </c>
      <c r="D429" s="55">
        <v>4</v>
      </c>
      <c r="E429" s="55">
        <v>5</v>
      </c>
      <c r="F429" s="55">
        <v>6</v>
      </c>
      <c r="G429" s="55">
        <v>7</v>
      </c>
      <c r="H429" s="55">
        <v>8</v>
      </c>
      <c r="I429" s="55">
        <v>9</v>
      </c>
      <c r="J429" s="55">
        <v>10</v>
      </c>
      <c r="K429" s="55">
        <v>11</v>
      </c>
      <c r="L429" s="55">
        <v>12</v>
      </c>
      <c r="M429" s="55">
        <v>13</v>
      </c>
      <c r="N429" s="55">
        <v>14</v>
      </c>
      <c r="O429" s="55">
        <v>15</v>
      </c>
    </row>
    <row r="430" spans="1:15" x14ac:dyDescent="0.3">
      <c r="A430" s="57" t="s">
        <v>23</v>
      </c>
      <c r="B430" s="137" t="s">
        <v>24</v>
      </c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</row>
    <row r="431" spans="1:15" x14ac:dyDescent="0.3">
      <c r="A431" s="57" t="s">
        <v>25</v>
      </c>
      <c r="B431" s="137">
        <v>4</v>
      </c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</row>
    <row r="432" spans="1:15" x14ac:dyDescent="0.3">
      <c r="A432" s="130" t="s">
        <v>0</v>
      </c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</row>
    <row r="433" spans="1:15" x14ac:dyDescent="0.3">
      <c r="A433" s="70" t="s">
        <v>89</v>
      </c>
      <c r="B433" s="73" t="s">
        <v>210</v>
      </c>
      <c r="C433" s="70">
        <v>45</v>
      </c>
      <c r="D433" s="74">
        <v>6.8</v>
      </c>
      <c r="E433" s="74">
        <v>4.2</v>
      </c>
      <c r="F433" s="75">
        <v>12.5</v>
      </c>
      <c r="G433" s="74">
        <v>99.9</v>
      </c>
      <c r="H433" s="75">
        <v>0.1</v>
      </c>
      <c r="I433" s="74">
        <v>0.08</v>
      </c>
      <c r="J433" s="74">
        <v>39.880000000000003</v>
      </c>
      <c r="K433" s="74">
        <v>0.57999999999999996</v>
      </c>
      <c r="L433" s="74">
        <v>117.84</v>
      </c>
      <c r="M433" s="74">
        <v>156.74</v>
      </c>
      <c r="N433" s="74">
        <v>24.24</v>
      </c>
      <c r="O433" s="74">
        <v>1.19</v>
      </c>
    </row>
    <row r="434" spans="1:15" ht="33" x14ac:dyDescent="0.3">
      <c r="A434" s="58" t="s">
        <v>119</v>
      </c>
      <c r="B434" s="59" t="s">
        <v>147</v>
      </c>
      <c r="C434" s="58">
        <v>200</v>
      </c>
      <c r="D434" s="60">
        <v>6.79</v>
      </c>
      <c r="E434" s="60">
        <v>7.86</v>
      </c>
      <c r="F434" s="60">
        <v>36.130000000000003</v>
      </c>
      <c r="G434" s="60">
        <v>242.87</v>
      </c>
      <c r="H434" s="60">
        <v>0.19</v>
      </c>
      <c r="I434" s="60">
        <v>1.04</v>
      </c>
      <c r="J434" s="61">
        <v>40.1</v>
      </c>
      <c r="K434" s="60">
        <v>0.53</v>
      </c>
      <c r="L434" s="60">
        <v>117.32</v>
      </c>
      <c r="M434" s="60">
        <v>191.81</v>
      </c>
      <c r="N434" s="60">
        <v>21.73</v>
      </c>
      <c r="O434" s="60">
        <v>1.42</v>
      </c>
    </row>
    <row r="435" spans="1:15" x14ac:dyDescent="0.3">
      <c r="A435" s="58" t="s">
        <v>99</v>
      </c>
      <c r="B435" s="59" t="s">
        <v>48</v>
      </c>
      <c r="C435" s="58">
        <v>200</v>
      </c>
      <c r="D435" s="60">
        <v>2.94</v>
      </c>
      <c r="E435" s="60">
        <v>2.54</v>
      </c>
      <c r="F435" s="60">
        <v>15.92</v>
      </c>
      <c r="G435" s="60">
        <v>99.04</v>
      </c>
      <c r="H435" s="60">
        <v>0.04</v>
      </c>
      <c r="I435" s="61">
        <v>1.3</v>
      </c>
      <c r="J435" s="58">
        <v>22</v>
      </c>
      <c r="K435" s="61">
        <v>0.1</v>
      </c>
      <c r="L435" s="60">
        <v>120.54</v>
      </c>
      <c r="M435" s="58">
        <v>90</v>
      </c>
      <c r="N435" s="60">
        <v>14.05</v>
      </c>
      <c r="O435" s="60">
        <v>0.13</v>
      </c>
    </row>
    <row r="436" spans="1:15" x14ac:dyDescent="0.3">
      <c r="A436" s="58" t="s">
        <v>92</v>
      </c>
      <c r="B436" s="59" t="s">
        <v>165</v>
      </c>
      <c r="C436" s="58">
        <v>100</v>
      </c>
      <c r="D436" s="61">
        <v>0.8</v>
      </c>
      <c r="E436" s="61">
        <v>0.2</v>
      </c>
      <c r="F436" s="61">
        <v>7.5</v>
      </c>
      <c r="G436" s="58">
        <v>38</v>
      </c>
      <c r="H436" s="60">
        <v>0.06</v>
      </c>
      <c r="I436" s="58">
        <v>38</v>
      </c>
      <c r="J436" s="58">
        <v>10</v>
      </c>
      <c r="K436" s="61">
        <v>0.2</v>
      </c>
      <c r="L436" s="58">
        <v>35</v>
      </c>
      <c r="M436" s="58">
        <v>17</v>
      </c>
      <c r="N436" s="58">
        <v>11</v>
      </c>
      <c r="O436" s="61">
        <v>0.1</v>
      </c>
    </row>
    <row r="437" spans="1:15" x14ac:dyDescent="0.3">
      <c r="A437" s="129" t="s">
        <v>44</v>
      </c>
      <c r="B437" s="129"/>
      <c r="C437" s="55">
        <v>545</v>
      </c>
      <c r="D437" s="60">
        <v>23.35</v>
      </c>
      <c r="E437" s="60">
        <v>17.579999999999998</v>
      </c>
      <c r="F437" s="60">
        <v>80.349999999999994</v>
      </c>
      <c r="G437" s="60">
        <v>576.79</v>
      </c>
      <c r="H437" s="60">
        <v>0.39</v>
      </c>
      <c r="I437" s="60">
        <v>40.42</v>
      </c>
      <c r="J437" s="60">
        <v>111.98</v>
      </c>
      <c r="K437" s="60">
        <v>1.41</v>
      </c>
      <c r="L437" s="61">
        <v>390.7</v>
      </c>
      <c r="M437" s="60">
        <v>455.55</v>
      </c>
      <c r="N437" s="60">
        <v>71.02</v>
      </c>
      <c r="O437" s="60">
        <v>2.84</v>
      </c>
    </row>
    <row r="438" spans="1:15" x14ac:dyDescent="0.3">
      <c r="A438" s="130" t="s">
        <v>21</v>
      </c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</row>
    <row r="439" spans="1:15" x14ac:dyDescent="0.3">
      <c r="A439" s="58" t="s">
        <v>106</v>
      </c>
      <c r="B439" s="59" t="s">
        <v>252</v>
      </c>
      <c r="C439" s="58">
        <v>60</v>
      </c>
      <c r="D439" s="60">
        <v>0.69</v>
      </c>
      <c r="E439" s="60">
        <v>5.13</v>
      </c>
      <c r="F439" s="60">
        <v>4.33</v>
      </c>
      <c r="G439" s="60">
        <v>67.41</v>
      </c>
      <c r="H439" s="60">
        <v>0.02</v>
      </c>
      <c r="I439" s="61">
        <v>12.7</v>
      </c>
      <c r="J439" s="60">
        <v>161.74</v>
      </c>
      <c r="K439" s="60">
        <v>2.31</v>
      </c>
      <c r="L439" s="60">
        <v>20.74</v>
      </c>
      <c r="M439" s="60">
        <v>17.62</v>
      </c>
      <c r="N439" s="60">
        <v>10.39</v>
      </c>
      <c r="O439" s="60">
        <v>0.78</v>
      </c>
    </row>
    <row r="440" spans="1:15" x14ac:dyDescent="0.3">
      <c r="A440" s="58" t="s">
        <v>184</v>
      </c>
      <c r="B440" s="59" t="s">
        <v>253</v>
      </c>
      <c r="C440" s="58">
        <v>200</v>
      </c>
      <c r="D440" s="60">
        <v>3.34</v>
      </c>
      <c r="E440" s="60">
        <v>5.56</v>
      </c>
      <c r="F440" s="60">
        <v>13.68</v>
      </c>
      <c r="G440" s="60">
        <v>118.55</v>
      </c>
      <c r="H440" s="60">
        <v>0.03</v>
      </c>
      <c r="I440" s="61">
        <v>3.5</v>
      </c>
      <c r="J440" s="62"/>
      <c r="K440" s="61">
        <v>1.9</v>
      </c>
      <c r="L440" s="60">
        <v>4.96</v>
      </c>
      <c r="M440" s="61">
        <v>32.799999999999997</v>
      </c>
      <c r="N440" s="60">
        <v>12.12</v>
      </c>
      <c r="O440" s="60">
        <v>0.36</v>
      </c>
    </row>
    <row r="441" spans="1:15" ht="33" x14ac:dyDescent="0.3">
      <c r="A441" s="86" t="s">
        <v>229</v>
      </c>
      <c r="B441" s="111" t="s">
        <v>230</v>
      </c>
      <c r="C441" s="109">
        <v>90</v>
      </c>
      <c r="D441" s="110">
        <v>5.5</v>
      </c>
      <c r="E441" s="110">
        <v>12</v>
      </c>
      <c r="F441" s="110">
        <v>15</v>
      </c>
      <c r="G441" s="110">
        <v>145</v>
      </c>
      <c r="H441" s="110">
        <v>5.0999999999999996</v>
      </c>
      <c r="I441" s="110">
        <v>0.1</v>
      </c>
      <c r="J441" s="110">
        <v>10.54</v>
      </c>
      <c r="K441" s="110">
        <v>1.42</v>
      </c>
      <c r="L441" s="110">
        <v>0</v>
      </c>
      <c r="M441" s="110">
        <v>6.8</v>
      </c>
      <c r="N441" s="110">
        <v>0.13</v>
      </c>
      <c r="O441" s="110">
        <v>9.49</v>
      </c>
    </row>
    <row r="442" spans="1:15" x14ac:dyDescent="0.3">
      <c r="A442" s="58" t="s">
        <v>102</v>
      </c>
      <c r="B442" s="59" t="s">
        <v>64</v>
      </c>
      <c r="C442" s="58">
        <v>150</v>
      </c>
      <c r="D442" s="60">
        <v>3.54</v>
      </c>
      <c r="E442" s="60">
        <v>4.13</v>
      </c>
      <c r="F442" s="60">
        <v>37.07</v>
      </c>
      <c r="G442" s="60">
        <v>199.55</v>
      </c>
      <c r="H442" s="60">
        <v>0.04</v>
      </c>
      <c r="I442" s="62"/>
      <c r="J442" s="61">
        <v>22.5</v>
      </c>
      <c r="K442" s="60">
        <v>0.25</v>
      </c>
      <c r="L442" s="60">
        <v>5.81</v>
      </c>
      <c r="M442" s="60">
        <v>76.63</v>
      </c>
      <c r="N442" s="60">
        <v>25.06</v>
      </c>
      <c r="O442" s="60">
        <v>0.51</v>
      </c>
    </row>
    <row r="443" spans="1:15" x14ac:dyDescent="0.3">
      <c r="A443" s="81" t="s">
        <v>96</v>
      </c>
      <c r="B443" s="82" t="s">
        <v>166</v>
      </c>
      <c r="C443" s="81">
        <v>200</v>
      </c>
      <c r="D443" s="83">
        <v>0.35</v>
      </c>
      <c r="E443" s="83">
        <v>0.08</v>
      </c>
      <c r="F443" s="83">
        <v>21.66</v>
      </c>
      <c r="G443" s="83">
        <v>86.04</v>
      </c>
      <c r="H443" s="83">
        <v>0.02</v>
      </c>
      <c r="I443" s="83">
        <v>0.35</v>
      </c>
      <c r="J443" s="84">
        <v>0.9</v>
      </c>
      <c r="K443" s="83">
        <v>0.08</v>
      </c>
      <c r="L443" s="83">
        <v>12.33</v>
      </c>
      <c r="M443" s="83">
        <v>19.350000000000001</v>
      </c>
      <c r="N443" s="84">
        <v>6.3</v>
      </c>
      <c r="O443" s="83">
        <v>0.48</v>
      </c>
    </row>
    <row r="444" spans="1:15" x14ac:dyDescent="0.3">
      <c r="A444" s="58"/>
      <c r="B444" s="59" t="s">
        <v>179</v>
      </c>
      <c r="C444" s="58">
        <v>30</v>
      </c>
      <c r="D444" s="61">
        <v>2.4</v>
      </c>
      <c r="E444" s="61">
        <v>0.3</v>
      </c>
      <c r="F444" s="61">
        <v>15.6</v>
      </c>
      <c r="G444" s="58">
        <v>75</v>
      </c>
      <c r="H444" s="60">
        <v>0.05</v>
      </c>
      <c r="I444" s="62"/>
      <c r="J444" s="62"/>
      <c r="K444" s="60">
        <v>0.39</v>
      </c>
      <c r="L444" s="61">
        <v>6.9</v>
      </c>
      <c r="M444" s="61">
        <v>26.1</v>
      </c>
      <c r="N444" s="61">
        <v>9.9</v>
      </c>
      <c r="O444" s="61">
        <v>0.6</v>
      </c>
    </row>
    <row r="445" spans="1:15" x14ac:dyDescent="0.3">
      <c r="A445" s="58"/>
      <c r="B445" s="59" t="s">
        <v>180</v>
      </c>
      <c r="C445" s="58">
        <v>30</v>
      </c>
      <c r="D445" s="61">
        <v>2.4</v>
      </c>
      <c r="E445" s="61">
        <v>0.4</v>
      </c>
      <c r="F445" s="61">
        <v>16.8</v>
      </c>
      <c r="G445" s="58">
        <v>60</v>
      </c>
      <c r="H445" s="60">
        <v>7.0000000000000007E-2</v>
      </c>
      <c r="I445" s="62"/>
      <c r="J445" s="62"/>
      <c r="K445" s="60">
        <v>0.56000000000000005</v>
      </c>
      <c r="L445" s="61">
        <v>11.6</v>
      </c>
      <c r="M445" s="58">
        <v>60</v>
      </c>
      <c r="N445" s="61">
        <v>18.8</v>
      </c>
      <c r="O445" s="60">
        <v>1.56</v>
      </c>
    </row>
    <row r="446" spans="1:15" x14ac:dyDescent="0.3">
      <c r="A446" s="129" t="s">
        <v>45</v>
      </c>
      <c r="B446" s="129"/>
      <c r="C446" s="55">
        <v>780</v>
      </c>
      <c r="D446" s="60">
        <v>28.87</v>
      </c>
      <c r="E446" s="60">
        <v>27.08</v>
      </c>
      <c r="F446" s="60">
        <v>107.71</v>
      </c>
      <c r="G446" s="60">
        <f>SUM(G439:G445)</f>
        <v>751.55</v>
      </c>
      <c r="H446" s="60">
        <v>0.39</v>
      </c>
      <c r="I446" s="60">
        <v>47.04</v>
      </c>
      <c r="J446" s="60">
        <v>427.54</v>
      </c>
      <c r="K446" s="60">
        <v>7.97</v>
      </c>
      <c r="L446" s="60">
        <v>119.26</v>
      </c>
      <c r="M446" s="60">
        <v>349.18</v>
      </c>
      <c r="N446" s="60">
        <v>92.76</v>
      </c>
      <c r="O446" s="60">
        <v>5.76</v>
      </c>
    </row>
    <row r="447" spans="1:15" ht="9" customHeight="1" x14ac:dyDescent="0.3">
      <c r="A447" s="130" t="s">
        <v>175</v>
      </c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</row>
    <row r="448" spans="1:15" x14ac:dyDescent="0.3">
      <c r="A448" s="58" t="s">
        <v>177</v>
      </c>
      <c r="B448" s="59" t="s">
        <v>178</v>
      </c>
      <c r="C448" s="58">
        <v>45</v>
      </c>
      <c r="D448" s="60">
        <v>7.8</v>
      </c>
      <c r="E448" s="60">
        <v>4.2</v>
      </c>
      <c r="F448" s="61">
        <v>12.5</v>
      </c>
      <c r="G448" s="60">
        <v>119.9</v>
      </c>
      <c r="H448" s="61">
        <v>0.1</v>
      </c>
      <c r="I448" s="60">
        <v>0.08</v>
      </c>
      <c r="J448" s="60">
        <v>39.880000000000003</v>
      </c>
      <c r="K448" s="60">
        <v>0.57999999999999996</v>
      </c>
      <c r="L448" s="60">
        <v>117.84</v>
      </c>
      <c r="M448" s="60">
        <v>156.74</v>
      </c>
      <c r="N448" s="60">
        <v>24.24</v>
      </c>
      <c r="O448" s="60">
        <v>1.19</v>
      </c>
    </row>
    <row r="449" spans="1:15" ht="35.25" customHeight="1" x14ac:dyDescent="0.3">
      <c r="A449" s="58" t="s">
        <v>193</v>
      </c>
      <c r="B449" s="59" t="s">
        <v>192</v>
      </c>
      <c r="C449" s="58">
        <v>200</v>
      </c>
      <c r="D449" s="60">
        <v>2.94</v>
      </c>
      <c r="E449" s="60">
        <v>2.54</v>
      </c>
      <c r="F449" s="60">
        <v>15.92</v>
      </c>
      <c r="G449" s="60">
        <v>99.04</v>
      </c>
      <c r="H449" s="60">
        <v>0.04</v>
      </c>
      <c r="I449" s="61">
        <v>1.3</v>
      </c>
      <c r="J449" s="58">
        <v>22</v>
      </c>
      <c r="K449" s="61">
        <v>0.1</v>
      </c>
      <c r="L449" s="60">
        <v>120.54</v>
      </c>
      <c r="M449" s="58">
        <v>90</v>
      </c>
      <c r="N449" s="60">
        <v>14.05</v>
      </c>
      <c r="O449" s="60">
        <v>0.13</v>
      </c>
    </row>
    <row r="450" spans="1:15" x14ac:dyDescent="0.3">
      <c r="A450" s="58" t="s">
        <v>177</v>
      </c>
      <c r="B450" s="59" t="s">
        <v>185</v>
      </c>
      <c r="C450" s="58">
        <v>100</v>
      </c>
      <c r="D450" s="61">
        <v>0.8</v>
      </c>
      <c r="E450" s="61">
        <v>0.2</v>
      </c>
      <c r="F450" s="61">
        <v>7.5</v>
      </c>
      <c r="G450" s="58">
        <v>38</v>
      </c>
      <c r="H450" s="60">
        <v>0.06</v>
      </c>
      <c r="I450" s="58">
        <v>38</v>
      </c>
      <c r="J450" s="58">
        <v>10</v>
      </c>
      <c r="K450" s="61">
        <v>0.2</v>
      </c>
      <c r="L450" s="58">
        <v>35</v>
      </c>
      <c r="M450" s="58">
        <v>17</v>
      </c>
      <c r="N450" s="58">
        <v>11</v>
      </c>
      <c r="O450" s="61">
        <v>0.1</v>
      </c>
    </row>
    <row r="451" spans="1:15" x14ac:dyDescent="0.3">
      <c r="A451" s="129" t="s">
        <v>176</v>
      </c>
      <c r="B451" s="129"/>
      <c r="C451" s="55">
        <f t="shared" ref="C451:O451" si="57">SUM(C448:C450)</f>
        <v>345</v>
      </c>
      <c r="D451" s="60">
        <f t="shared" si="57"/>
        <v>11.540000000000001</v>
      </c>
      <c r="E451" s="60">
        <f t="shared" si="57"/>
        <v>6.94</v>
      </c>
      <c r="F451" s="60">
        <f t="shared" si="57"/>
        <v>35.92</v>
      </c>
      <c r="G451" s="60">
        <f t="shared" si="57"/>
        <v>256.94</v>
      </c>
      <c r="H451" s="60">
        <f t="shared" si="57"/>
        <v>0.2</v>
      </c>
      <c r="I451" s="60">
        <f t="shared" si="57"/>
        <v>39.380000000000003</v>
      </c>
      <c r="J451" s="60">
        <f t="shared" si="57"/>
        <v>71.88</v>
      </c>
      <c r="K451" s="60">
        <f t="shared" si="57"/>
        <v>0.87999999999999989</v>
      </c>
      <c r="L451" s="60">
        <f t="shared" si="57"/>
        <v>273.38</v>
      </c>
      <c r="M451" s="60">
        <f t="shared" si="57"/>
        <v>263.74</v>
      </c>
      <c r="N451" s="60">
        <f t="shared" si="57"/>
        <v>49.29</v>
      </c>
      <c r="O451" s="60">
        <f t="shared" si="57"/>
        <v>1.42</v>
      </c>
    </row>
    <row r="452" spans="1:15" x14ac:dyDescent="0.3">
      <c r="A452" s="129" t="s">
        <v>46</v>
      </c>
      <c r="B452" s="129"/>
      <c r="C452" s="64">
        <f>C437+C446+C451</f>
        <v>1670</v>
      </c>
      <c r="D452" s="64">
        <f t="shared" ref="D452:O452" si="58">D437+D446+D451</f>
        <v>63.76</v>
      </c>
      <c r="E452" s="64">
        <f t="shared" si="58"/>
        <v>51.599999999999994</v>
      </c>
      <c r="F452" s="64">
        <f t="shared" si="58"/>
        <v>223.98000000000002</v>
      </c>
      <c r="G452" s="64">
        <f t="shared" si="58"/>
        <v>1585.28</v>
      </c>
      <c r="H452" s="64">
        <f t="shared" si="58"/>
        <v>0.98</v>
      </c>
      <c r="I452" s="64">
        <f t="shared" si="58"/>
        <v>126.84</v>
      </c>
      <c r="J452" s="64">
        <f t="shared" si="58"/>
        <v>611.4</v>
      </c>
      <c r="K452" s="64">
        <f t="shared" si="58"/>
        <v>10.259999999999998</v>
      </c>
      <c r="L452" s="64">
        <f t="shared" si="58"/>
        <v>783.33999999999992</v>
      </c>
      <c r="M452" s="64">
        <f t="shared" si="58"/>
        <v>1068.47</v>
      </c>
      <c r="N452" s="64">
        <f t="shared" si="58"/>
        <v>213.07</v>
      </c>
      <c r="O452" s="64">
        <f t="shared" si="58"/>
        <v>10.02</v>
      </c>
    </row>
    <row r="453" spans="1:15" x14ac:dyDescent="0.3">
      <c r="A453" s="51"/>
      <c r="B453" s="65"/>
      <c r="C453" s="65"/>
      <c r="D453" s="52"/>
      <c r="E453" s="52"/>
      <c r="F453" s="66"/>
      <c r="G453" s="66"/>
      <c r="H453" s="52"/>
      <c r="I453" s="52"/>
      <c r="J453" s="52"/>
      <c r="K453" s="52"/>
      <c r="L453" s="52"/>
      <c r="M453" s="52"/>
      <c r="N453" s="53"/>
      <c r="O453" s="50"/>
    </row>
    <row r="454" spans="1:15" x14ac:dyDescent="0.3">
      <c r="A454" s="51"/>
      <c r="B454" s="65"/>
      <c r="C454" s="52"/>
      <c r="D454" s="52"/>
      <c r="E454" s="52"/>
      <c r="F454" s="66"/>
      <c r="G454" s="66"/>
      <c r="H454" s="52"/>
      <c r="I454" s="52"/>
      <c r="J454" s="52"/>
      <c r="K454" s="52"/>
      <c r="L454" s="52"/>
      <c r="M454" s="52"/>
      <c r="N454" s="53"/>
      <c r="O454" s="50"/>
    </row>
    <row r="455" spans="1:15" x14ac:dyDescent="0.3">
      <c r="A455" s="131" t="s">
        <v>26</v>
      </c>
      <c r="B455" s="133" t="s">
        <v>27</v>
      </c>
      <c r="C455" s="133" t="s">
        <v>28</v>
      </c>
      <c r="D455" s="136" t="s">
        <v>29</v>
      </c>
      <c r="E455" s="136"/>
      <c r="F455" s="136"/>
      <c r="G455" s="133" t="s">
        <v>30</v>
      </c>
      <c r="H455" s="136" t="s">
        <v>31</v>
      </c>
      <c r="I455" s="136"/>
      <c r="J455" s="136"/>
      <c r="K455" s="136"/>
      <c r="L455" s="136" t="s">
        <v>32</v>
      </c>
      <c r="M455" s="136"/>
      <c r="N455" s="136"/>
      <c r="O455" s="136"/>
    </row>
    <row r="456" spans="1:15" x14ac:dyDescent="0.3">
      <c r="A456" s="132"/>
      <c r="B456" s="134"/>
      <c r="C456" s="135"/>
      <c r="D456" s="54" t="s">
        <v>33</v>
      </c>
      <c r="E456" s="54" t="s">
        <v>34</v>
      </c>
      <c r="F456" s="54" t="s">
        <v>35</v>
      </c>
      <c r="G456" s="135"/>
      <c r="H456" s="54" t="s">
        <v>36</v>
      </c>
      <c r="I456" s="54" t="s">
        <v>37</v>
      </c>
      <c r="J456" s="54" t="s">
        <v>38</v>
      </c>
      <c r="K456" s="54" t="s">
        <v>39</v>
      </c>
      <c r="L456" s="54" t="s">
        <v>40</v>
      </c>
      <c r="M456" s="54" t="s">
        <v>41</v>
      </c>
      <c r="N456" s="54" t="s">
        <v>42</v>
      </c>
      <c r="O456" s="54" t="s">
        <v>43</v>
      </c>
    </row>
    <row r="457" spans="1:15" x14ac:dyDescent="0.3">
      <c r="A457" s="55">
        <v>1</v>
      </c>
      <c r="B457" s="56">
        <v>2</v>
      </c>
      <c r="C457" s="55">
        <v>3</v>
      </c>
      <c r="D457" s="55">
        <v>4</v>
      </c>
      <c r="E457" s="55">
        <v>5</v>
      </c>
      <c r="F457" s="55">
        <v>6</v>
      </c>
      <c r="G457" s="55">
        <v>7</v>
      </c>
      <c r="H457" s="55">
        <v>8</v>
      </c>
      <c r="I457" s="55">
        <v>9</v>
      </c>
      <c r="J457" s="55">
        <v>10</v>
      </c>
      <c r="K457" s="55">
        <v>11</v>
      </c>
      <c r="L457" s="55">
        <v>12</v>
      </c>
      <c r="M457" s="55">
        <v>13</v>
      </c>
      <c r="N457" s="55">
        <v>14</v>
      </c>
      <c r="O457" s="55">
        <v>15</v>
      </c>
    </row>
    <row r="458" spans="1:15" x14ac:dyDescent="0.3">
      <c r="A458" s="57" t="s">
        <v>23</v>
      </c>
      <c r="B458" s="137" t="s">
        <v>47</v>
      </c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</row>
    <row r="459" spans="1:15" x14ac:dyDescent="0.3">
      <c r="A459" s="57" t="s">
        <v>25</v>
      </c>
      <c r="B459" s="137">
        <v>4</v>
      </c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</row>
    <row r="460" spans="1:15" x14ac:dyDescent="0.3">
      <c r="A460" s="130" t="s">
        <v>0</v>
      </c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</row>
    <row r="461" spans="1:15" x14ac:dyDescent="0.3">
      <c r="A461" s="81" t="s">
        <v>208</v>
      </c>
      <c r="B461" s="82" t="s">
        <v>223</v>
      </c>
      <c r="C461" s="81">
        <v>60</v>
      </c>
      <c r="D461" s="83">
        <v>0.67</v>
      </c>
      <c r="E461" s="83">
        <v>1.04</v>
      </c>
      <c r="F461" s="83">
        <v>1.1000000000000001</v>
      </c>
      <c r="G461" s="83">
        <v>6</v>
      </c>
      <c r="H461" s="83">
        <v>0.03</v>
      </c>
      <c r="I461" s="84">
        <v>39.1</v>
      </c>
      <c r="J461" s="83">
        <v>106.19</v>
      </c>
      <c r="K461" s="83">
        <v>1.74</v>
      </c>
      <c r="L461" s="84">
        <v>13.9</v>
      </c>
      <c r="M461" s="83">
        <v>13.63</v>
      </c>
      <c r="N461" s="83">
        <v>9.48</v>
      </c>
      <c r="O461" s="83">
        <v>0.47</v>
      </c>
    </row>
    <row r="462" spans="1:15" x14ac:dyDescent="0.3">
      <c r="A462" s="81" t="s">
        <v>94</v>
      </c>
      <c r="B462" s="82" t="s">
        <v>224</v>
      </c>
      <c r="C462" s="81">
        <v>90</v>
      </c>
      <c r="D462" s="83">
        <v>11.2</v>
      </c>
      <c r="E462" s="83">
        <v>5.8</v>
      </c>
      <c r="F462" s="83">
        <v>9.5</v>
      </c>
      <c r="G462" s="83">
        <v>168</v>
      </c>
      <c r="H462" s="84">
        <v>0.1</v>
      </c>
      <c r="I462" s="84">
        <v>0.5</v>
      </c>
      <c r="J462" s="83">
        <v>9.94</v>
      </c>
      <c r="K462" s="83">
        <v>0.75</v>
      </c>
      <c r="L462" s="83">
        <v>13.56</v>
      </c>
      <c r="M462" s="81">
        <v>139</v>
      </c>
      <c r="N462" s="83">
        <v>21.18</v>
      </c>
      <c r="O462" s="83">
        <v>1.04</v>
      </c>
    </row>
    <row r="463" spans="1:15" x14ac:dyDescent="0.3">
      <c r="A463" s="81" t="s">
        <v>111</v>
      </c>
      <c r="B463" s="82" t="s">
        <v>85</v>
      </c>
      <c r="C463" s="81">
        <v>150</v>
      </c>
      <c r="D463" s="83">
        <v>5.54</v>
      </c>
      <c r="E463" s="83">
        <v>4.28</v>
      </c>
      <c r="F463" s="83">
        <v>35.32</v>
      </c>
      <c r="G463" s="83">
        <v>292.05</v>
      </c>
      <c r="H463" s="83">
        <v>0.09</v>
      </c>
      <c r="I463" s="85"/>
      <c r="J463" s="84">
        <v>22.5</v>
      </c>
      <c r="K463" s="84">
        <v>0.8</v>
      </c>
      <c r="L463" s="83">
        <v>12.54</v>
      </c>
      <c r="M463" s="83">
        <v>45.38</v>
      </c>
      <c r="N463" s="83">
        <v>8.14</v>
      </c>
      <c r="O463" s="83">
        <v>0.82</v>
      </c>
    </row>
    <row r="464" spans="1:15" x14ac:dyDescent="0.3">
      <c r="A464" s="81" t="s">
        <v>105</v>
      </c>
      <c r="B464" s="82" t="s">
        <v>51</v>
      </c>
      <c r="C464" s="81">
        <v>200</v>
      </c>
      <c r="D464" s="83">
        <v>0.26</v>
      </c>
      <c r="E464" s="83">
        <v>0.03</v>
      </c>
      <c r="F464" s="83">
        <v>11.26</v>
      </c>
      <c r="G464" s="83">
        <v>47.79</v>
      </c>
      <c r="H464" s="85"/>
      <c r="I464" s="84">
        <v>2.9</v>
      </c>
      <c r="J464" s="84">
        <v>0.5</v>
      </c>
      <c r="K464" s="83">
        <v>0.01</v>
      </c>
      <c r="L464" s="83">
        <v>8.08</v>
      </c>
      <c r="M464" s="83">
        <v>9.7799999999999994</v>
      </c>
      <c r="N464" s="83">
        <v>5.24</v>
      </c>
      <c r="O464" s="84">
        <v>0.9</v>
      </c>
    </row>
    <row r="465" spans="1:15" x14ac:dyDescent="0.3">
      <c r="A465" s="81"/>
      <c r="B465" s="82" t="s">
        <v>179</v>
      </c>
      <c r="C465" s="81">
        <v>20</v>
      </c>
      <c r="D465" s="81">
        <v>4</v>
      </c>
      <c r="E465" s="84">
        <v>0.5</v>
      </c>
      <c r="F465" s="81">
        <v>26</v>
      </c>
      <c r="G465" s="81">
        <v>64</v>
      </c>
      <c r="H465" s="83">
        <v>0.08</v>
      </c>
      <c r="I465" s="85"/>
      <c r="J465" s="85"/>
      <c r="K465" s="83">
        <v>0.65</v>
      </c>
      <c r="L465" s="84">
        <v>11.5</v>
      </c>
      <c r="M465" s="84">
        <v>43.5</v>
      </c>
      <c r="N465" s="84">
        <v>16.5</v>
      </c>
      <c r="O465" s="81">
        <v>1</v>
      </c>
    </row>
    <row r="466" spans="1:15" x14ac:dyDescent="0.3">
      <c r="A466" s="129" t="s">
        <v>44</v>
      </c>
      <c r="B466" s="129"/>
      <c r="C466" s="55">
        <v>540</v>
      </c>
      <c r="D466" s="60">
        <v>22.9</v>
      </c>
      <c r="E466" s="60">
        <v>15.91</v>
      </c>
      <c r="F466" s="60">
        <v>66.87</v>
      </c>
      <c r="G466" s="60">
        <v>506.66</v>
      </c>
      <c r="H466" s="60">
        <v>0.35</v>
      </c>
      <c r="I466" s="60">
        <v>55.85</v>
      </c>
      <c r="J466" s="60">
        <v>777.48</v>
      </c>
      <c r="K466" s="60">
        <v>6.99</v>
      </c>
      <c r="L466" s="60">
        <v>105.76</v>
      </c>
      <c r="M466" s="60">
        <v>310.43</v>
      </c>
      <c r="N466" s="60">
        <v>98.34</v>
      </c>
      <c r="O466" s="60">
        <v>5.16</v>
      </c>
    </row>
    <row r="467" spans="1:15" x14ac:dyDescent="0.3">
      <c r="A467" s="130" t="s">
        <v>21</v>
      </c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</row>
    <row r="468" spans="1:15" x14ac:dyDescent="0.3">
      <c r="A468" s="58" t="s">
        <v>134</v>
      </c>
      <c r="B468" s="59" t="s">
        <v>254</v>
      </c>
      <c r="C468" s="58">
        <v>60</v>
      </c>
      <c r="D468" s="60">
        <v>1.08</v>
      </c>
      <c r="E468" s="60">
        <v>4.1500000000000004</v>
      </c>
      <c r="F468" s="60">
        <v>7.64</v>
      </c>
      <c r="G468" s="60">
        <v>72.47</v>
      </c>
      <c r="H468" s="60">
        <v>0.05</v>
      </c>
      <c r="I468" s="61">
        <v>8.8000000000000007</v>
      </c>
      <c r="J468" s="60">
        <v>241.28</v>
      </c>
      <c r="K468" s="60">
        <v>1.86</v>
      </c>
      <c r="L468" s="61">
        <v>15.3</v>
      </c>
      <c r="M468" s="60">
        <v>34.22</v>
      </c>
      <c r="N468" s="60">
        <v>16.13</v>
      </c>
      <c r="O468" s="60">
        <v>0.65</v>
      </c>
    </row>
    <row r="469" spans="1:15" ht="33" x14ac:dyDescent="0.3">
      <c r="A469" s="58" t="s">
        <v>107</v>
      </c>
      <c r="B469" s="59" t="s">
        <v>53</v>
      </c>
      <c r="C469" s="58">
        <v>200</v>
      </c>
      <c r="D469" s="60">
        <v>4.1100000000000003</v>
      </c>
      <c r="E469" s="60">
        <v>5.75</v>
      </c>
      <c r="F469" s="60">
        <v>16.670000000000002</v>
      </c>
      <c r="G469" s="60">
        <v>135.19</v>
      </c>
      <c r="H469" s="60">
        <v>0.09</v>
      </c>
      <c r="I469" s="61">
        <v>13.2</v>
      </c>
      <c r="J469" s="61">
        <v>161.80000000000001</v>
      </c>
      <c r="K469" s="60">
        <v>1.99</v>
      </c>
      <c r="L469" s="60">
        <v>13.26</v>
      </c>
      <c r="M469" s="60">
        <v>51.11</v>
      </c>
      <c r="N469" s="60">
        <v>19.309999999999999</v>
      </c>
      <c r="O469" s="61">
        <v>0.8</v>
      </c>
    </row>
    <row r="470" spans="1:15" ht="33" x14ac:dyDescent="0.3">
      <c r="A470" s="58" t="s">
        <v>110</v>
      </c>
      <c r="B470" s="59" t="s">
        <v>84</v>
      </c>
      <c r="C470" s="58">
        <v>110</v>
      </c>
      <c r="D470" s="60">
        <v>14</v>
      </c>
      <c r="E470" s="60">
        <v>9.5400000000000009</v>
      </c>
      <c r="F470" s="60">
        <v>13.59</v>
      </c>
      <c r="G470" s="60">
        <v>199.16</v>
      </c>
      <c r="H470" s="60">
        <v>0.3</v>
      </c>
      <c r="I470" s="60">
        <v>1.81</v>
      </c>
      <c r="J470" s="60">
        <v>5.87</v>
      </c>
      <c r="K470" s="60">
        <v>1.1000000000000001</v>
      </c>
      <c r="L470" s="60">
        <v>22.759999999999998</v>
      </c>
      <c r="M470" s="60">
        <v>153.67000000000002</v>
      </c>
      <c r="N470" s="60">
        <v>25.96</v>
      </c>
      <c r="O470" s="60">
        <v>1.6800000000000002</v>
      </c>
    </row>
    <row r="471" spans="1:15" x14ac:dyDescent="0.3">
      <c r="A471" s="58" t="s">
        <v>102</v>
      </c>
      <c r="B471" s="59" t="s">
        <v>49</v>
      </c>
      <c r="C471" s="58">
        <v>150</v>
      </c>
      <c r="D471" s="60">
        <v>6.57</v>
      </c>
      <c r="E471" s="60">
        <v>3.17</v>
      </c>
      <c r="F471" s="60">
        <v>29.72</v>
      </c>
      <c r="G471" s="60">
        <v>173.38</v>
      </c>
      <c r="H471" s="60">
        <v>0.22</v>
      </c>
      <c r="I471" s="62"/>
      <c r="J471" s="60">
        <v>10.039999999999999</v>
      </c>
      <c r="K471" s="60">
        <v>0.44</v>
      </c>
      <c r="L471" s="60">
        <v>11.62</v>
      </c>
      <c r="M471" s="60">
        <v>155.71</v>
      </c>
      <c r="N471" s="60">
        <v>104.05</v>
      </c>
      <c r="O471" s="60">
        <v>3.49</v>
      </c>
    </row>
    <row r="472" spans="1:15" x14ac:dyDescent="0.3">
      <c r="A472" s="58" t="s">
        <v>137</v>
      </c>
      <c r="B472" s="59" t="s">
        <v>138</v>
      </c>
      <c r="C472" s="58">
        <v>200</v>
      </c>
      <c r="D472" s="60">
        <v>0.54</v>
      </c>
      <c r="E472" s="60">
        <v>0.22</v>
      </c>
      <c r="F472" s="60">
        <v>18.71</v>
      </c>
      <c r="G472" s="60">
        <v>89.33</v>
      </c>
      <c r="H472" s="60">
        <v>0.01</v>
      </c>
      <c r="I472" s="58">
        <v>160</v>
      </c>
      <c r="J472" s="60">
        <v>130.72</v>
      </c>
      <c r="K472" s="60">
        <v>0.61</v>
      </c>
      <c r="L472" s="60">
        <v>9.93</v>
      </c>
      <c r="M472" s="60">
        <v>2.72</v>
      </c>
      <c r="N472" s="60">
        <v>2.72</v>
      </c>
      <c r="O472" s="60">
        <v>0.51</v>
      </c>
    </row>
    <row r="473" spans="1:15" x14ac:dyDescent="0.3">
      <c r="A473" s="58"/>
      <c r="B473" s="59" t="s">
        <v>191</v>
      </c>
      <c r="C473" s="58">
        <v>30</v>
      </c>
      <c r="D473" s="61">
        <v>2.4</v>
      </c>
      <c r="E473" s="61">
        <v>0.3</v>
      </c>
      <c r="F473" s="61">
        <v>15.6</v>
      </c>
      <c r="G473" s="58">
        <v>75</v>
      </c>
      <c r="H473" s="60">
        <v>0.05</v>
      </c>
      <c r="I473" s="62"/>
      <c r="J473" s="62"/>
      <c r="K473" s="60">
        <v>0.39</v>
      </c>
      <c r="L473" s="61">
        <v>6.9</v>
      </c>
      <c r="M473" s="61">
        <v>26.1</v>
      </c>
      <c r="N473" s="61">
        <v>9.9</v>
      </c>
      <c r="O473" s="61">
        <v>0.6</v>
      </c>
    </row>
    <row r="474" spans="1:15" x14ac:dyDescent="0.3">
      <c r="A474" s="58"/>
      <c r="B474" s="59" t="s">
        <v>180</v>
      </c>
      <c r="C474" s="58">
        <v>40</v>
      </c>
      <c r="D474" s="61">
        <v>2.4</v>
      </c>
      <c r="E474" s="61">
        <v>0.4</v>
      </c>
      <c r="F474" s="61">
        <v>16.8</v>
      </c>
      <c r="G474" s="58">
        <v>80</v>
      </c>
      <c r="H474" s="60">
        <v>7.0000000000000007E-2</v>
      </c>
      <c r="I474" s="62"/>
      <c r="J474" s="62"/>
      <c r="K474" s="60">
        <v>0.56000000000000005</v>
      </c>
      <c r="L474" s="61">
        <v>11.6</v>
      </c>
      <c r="M474" s="58">
        <v>60</v>
      </c>
      <c r="N474" s="61">
        <v>18.8</v>
      </c>
      <c r="O474" s="60">
        <v>1.56</v>
      </c>
    </row>
    <row r="475" spans="1:15" x14ac:dyDescent="0.3">
      <c r="A475" s="129" t="s">
        <v>45</v>
      </c>
      <c r="B475" s="129"/>
      <c r="C475" s="55">
        <v>790</v>
      </c>
      <c r="D475" s="60">
        <v>31.1</v>
      </c>
      <c r="E475" s="60">
        <v>23.53</v>
      </c>
      <c r="F475" s="60">
        <v>118.73</v>
      </c>
      <c r="G475" s="60">
        <v>824.53</v>
      </c>
      <c r="H475" s="60">
        <v>0.79</v>
      </c>
      <c r="I475" s="60">
        <v>183.81</v>
      </c>
      <c r="J475" s="60">
        <v>549.71</v>
      </c>
      <c r="K475" s="60">
        <v>6.95</v>
      </c>
      <c r="L475" s="60">
        <v>91.37</v>
      </c>
      <c r="M475" s="60">
        <v>483.53</v>
      </c>
      <c r="N475" s="60">
        <v>196.87</v>
      </c>
      <c r="O475" s="60">
        <v>9.2899999999999991</v>
      </c>
    </row>
    <row r="476" spans="1:15" x14ac:dyDescent="0.3">
      <c r="A476" s="130" t="s">
        <v>175</v>
      </c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</row>
    <row r="477" spans="1:15" x14ac:dyDescent="0.3">
      <c r="A477" s="58" t="s">
        <v>177</v>
      </c>
      <c r="B477" s="59" t="s">
        <v>178</v>
      </c>
      <c r="C477" s="58">
        <v>45</v>
      </c>
      <c r="D477" s="60">
        <v>7.8</v>
      </c>
      <c r="E477" s="60">
        <v>4.2</v>
      </c>
      <c r="F477" s="61">
        <v>12.5</v>
      </c>
      <c r="G477" s="60">
        <v>119.9</v>
      </c>
      <c r="H477" s="61">
        <v>0.1</v>
      </c>
      <c r="I477" s="60">
        <v>0.08</v>
      </c>
      <c r="J477" s="60">
        <v>39.880000000000003</v>
      </c>
      <c r="K477" s="60">
        <v>0.57999999999999996</v>
      </c>
      <c r="L477" s="60">
        <v>117.84</v>
      </c>
      <c r="M477" s="60">
        <v>156.74</v>
      </c>
      <c r="N477" s="60">
        <v>24.24</v>
      </c>
      <c r="O477" s="60">
        <v>1.19</v>
      </c>
    </row>
    <row r="478" spans="1:15" x14ac:dyDescent="0.3">
      <c r="A478" s="58" t="s">
        <v>105</v>
      </c>
      <c r="B478" s="59" t="s">
        <v>187</v>
      </c>
      <c r="C478" s="58">
        <v>200</v>
      </c>
      <c r="D478" s="60">
        <v>2.94</v>
      </c>
      <c r="E478" s="60">
        <v>2.54</v>
      </c>
      <c r="F478" s="60">
        <v>15.92</v>
      </c>
      <c r="G478" s="60">
        <v>99.04</v>
      </c>
      <c r="H478" s="60">
        <v>0.04</v>
      </c>
      <c r="I478" s="61">
        <v>1.3</v>
      </c>
      <c r="J478" s="58">
        <v>22</v>
      </c>
      <c r="K478" s="61">
        <v>0.1</v>
      </c>
      <c r="L478" s="60">
        <v>120.54</v>
      </c>
      <c r="M478" s="58">
        <v>90</v>
      </c>
      <c r="N478" s="60">
        <v>14.05</v>
      </c>
      <c r="O478" s="60">
        <v>0.13</v>
      </c>
    </row>
    <row r="479" spans="1:15" x14ac:dyDescent="0.3">
      <c r="A479" s="58">
        <v>338</v>
      </c>
      <c r="B479" s="59" t="s">
        <v>165</v>
      </c>
      <c r="C479" s="58">
        <v>100</v>
      </c>
      <c r="D479" s="61">
        <v>0.8</v>
      </c>
      <c r="E479" s="61">
        <v>0.2</v>
      </c>
      <c r="F479" s="61">
        <v>7.5</v>
      </c>
      <c r="G479" s="58">
        <v>38</v>
      </c>
      <c r="H479" s="60">
        <v>0.06</v>
      </c>
      <c r="I479" s="58">
        <v>38</v>
      </c>
      <c r="J479" s="58">
        <v>10</v>
      </c>
      <c r="K479" s="61">
        <v>0.2</v>
      </c>
      <c r="L479" s="58">
        <v>35</v>
      </c>
      <c r="M479" s="58">
        <v>17</v>
      </c>
      <c r="N479" s="58">
        <v>11</v>
      </c>
      <c r="O479" s="61">
        <v>0.1</v>
      </c>
    </row>
    <row r="480" spans="1:15" x14ac:dyDescent="0.3">
      <c r="A480" s="129" t="s">
        <v>176</v>
      </c>
      <c r="B480" s="129"/>
      <c r="C480" s="55">
        <f t="shared" ref="C480:O480" si="59">SUM(C477:C479)</f>
        <v>345</v>
      </c>
      <c r="D480" s="60">
        <f t="shared" si="59"/>
        <v>11.540000000000001</v>
      </c>
      <c r="E480" s="60">
        <f t="shared" si="59"/>
        <v>6.94</v>
      </c>
      <c r="F480" s="60">
        <f t="shared" si="59"/>
        <v>35.92</v>
      </c>
      <c r="G480" s="60">
        <f t="shared" si="59"/>
        <v>256.94</v>
      </c>
      <c r="H480" s="60">
        <f t="shared" si="59"/>
        <v>0.2</v>
      </c>
      <c r="I480" s="60">
        <f t="shared" si="59"/>
        <v>39.380000000000003</v>
      </c>
      <c r="J480" s="60">
        <f t="shared" si="59"/>
        <v>71.88</v>
      </c>
      <c r="K480" s="60">
        <f t="shared" si="59"/>
        <v>0.87999999999999989</v>
      </c>
      <c r="L480" s="60">
        <f t="shared" si="59"/>
        <v>273.38</v>
      </c>
      <c r="M480" s="60">
        <f t="shared" si="59"/>
        <v>263.74</v>
      </c>
      <c r="N480" s="60">
        <f t="shared" si="59"/>
        <v>49.29</v>
      </c>
      <c r="O480" s="60">
        <f t="shared" si="59"/>
        <v>1.42</v>
      </c>
    </row>
    <row r="481" spans="1:15" x14ac:dyDescent="0.3">
      <c r="A481" s="129" t="s">
        <v>46</v>
      </c>
      <c r="B481" s="129"/>
      <c r="C481" s="64">
        <f>C466+C475+C480</f>
        <v>1675</v>
      </c>
      <c r="D481" s="64">
        <f t="shared" ref="D481:O481" si="60">D466+D475+D480</f>
        <v>65.540000000000006</v>
      </c>
      <c r="E481" s="64">
        <f t="shared" si="60"/>
        <v>46.379999999999995</v>
      </c>
      <c r="F481" s="64">
        <f t="shared" si="60"/>
        <v>221.52000000000004</v>
      </c>
      <c r="G481" s="64">
        <f t="shared" si="60"/>
        <v>1588.13</v>
      </c>
      <c r="H481" s="64">
        <f t="shared" si="60"/>
        <v>1.34</v>
      </c>
      <c r="I481" s="64">
        <f t="shared" si="60"/>
        <v>279.04000000000002</v>
      </c>
      <c r="J481" s="64">
        <f t="shared" si="60"/>
        <v>1399.0700000000002</v>
      </c>
      <c r="K481" s="64">
        <f t="shared" si="60"/>
        <v>14.82</v>
      </c>
      <c r="L481" s="64">
        <f t="shared" si="60"/>
        <v>470.51</v>
      </c>
      <c r="M481" s="64">
        <f t="shared" si="60"/>
        <v>1057.7</v>
      </c>
      <c r="N481" s="64">
        <f t="shared" si="60"/>
        <v>344.50000000000006</v>
      </c>
      <c r="O481" s="64">
        <f t="shared" si="60"/>
        <v>15.87</v>
      </c>
    </row>
    <row r="482" spans="1:15" x14ac:dyDescent="0.3">
      <c r="A482" s="51"/>
      <c r="B482" s="65"/>
      <c r="C482" s="65"/>
      <c r="D482" s="52"/>
      <c r="E482" s="52"/>
      <c r="F482" s="66"/>
      <c r="G482" s="66"/>
      <c r="H482" s="52"/>
      <c r="I482" s="52"/>
      <c r="J482" s="52"/>
      <c r="K482" s="52"/>
      <c r="L482" s="52"/>
      <c r="M482" s="52"/>
      <c r="N482" s="53"/>
      <c r="O482" s="50"/>
    </row>
    <row r="483" spans="1:15" x14ac:dyDescent="0.3">
      <c r="A483" s="51"/>
      <c r="B483" s="65"/>
      <c r="C483" s="52"/>
      <c r="D483" s="52"/>
      <c r="E483" s="52"/>
      <c r="F483" s="66"/>
      <c r="G483" s="66"/>
      <c r="H483" s="52"/>
      <c r="I483" s="52"/>
      <c r="J483" s="52"/>
      <c r="K483" s="52"/>
      <c r="L483" s="52"/>
      <c r="M483" s="52"/>
      <c r="N483" s="53"/>
      <c r="O483" s="50"/>
    </row>
    <row r="484" spans="1:15" x14ac:dyDescent="0.3">
      <c r="A484" s="131" t="s">
        <v>26</v>
      </c>
      <c r="B484" s="133" t="s">
        <v>27</v>
      </c>
      <c r="C484" s="133" t="s">
        <v>28</v>
      </c>
      <c r="D484" s="136" t="s">
        <v>29</v>
      </c>
      <c r="E484" s="136"/>
      <c r="F484" s="136"/>
      <c r="G484" s="133" t="s">
        <v>30</v>
      </c>
      <c r="H484" s="136" t="s">
        <v>31</v>
      </c>
      <c r="I484" s="136"/>
      <c r="J484" s="136"/>
      <c r="K484" s="136"/>
      <c r="L484" s="136" t="s">
        <v>32</v>
      </c>
      <c r="M484" s="136"/>
      <c r="N484" s="136"/>
      <c r="O484" s="136"/>
    </row>
    <row r="485" spans="1:15" x14ac:dyDescent="0.3">
      <c r="A485" s="132"/>
      <c r="B485" s="134"/>
      <c r="C485" s="135"/>
      <c r="D485" s="54" t="s">
        <v>33</v>
      </c>
      <c r="E485" s="54" t="s">
        <v>34</v>
      </c>
      <c r="F485" s="54" t="s">
        <v>35</v>
      </c>
      <c r="G485" s="135"/>
      <c r="H485" s="54" t="s">
        <v>36</v>
      </c>
      <c r="I485" s="54" t="s">
        <v>37</v>
      </c>
      <c r="J485" s="54" t="s">
        <v>38</v>
      </c>
      <c r="K485" s="54" t="s">
        <v>39</v>
      </c>
      <c r="L485" s="54" t="s">
        <v>40</v>
      </c>
      <c r="M485" s="54" t="s">
        <v>41</v>
      </c>
      <c r="N485" s="54" t="s">
        <v>42</v>
      </c>
      <c r="O485" s="54" t="s">
        <v>43</v>
      </c>
    </row>
    <row r="486" spans="1:15" x14ac:dyDescent="0.3">
      <c r="A486" s="55">
        <v>1</v>
      </c>
      <c r="B486" s="56">
        <v>2</v>
      </c>
      <c r="C486" s="55">
        <v>3</v>
      </c>
      <c r="D486" s="55">
        <v>4</v>
      </c>
      <c r="E486" s="55">
        <v>5</v>
      </c>
      <c r="F486" s="55">
        <v>6</v>
      </c>
      <c r="G486" s="55">
        <v>7</v>
      </c>
      <c r="H486" s="55">
        <v>8</v>
      </c>
      <c r="I486" s="55">
        <v>9</v>
      </c>
      <c r="J486" s="55">
        <v>10</v>
      </c>
      <c r="K486" s="55">
        <v>11</v>
      </c>
      <c r="L486" s="55">
        <v>12</v>
      </c>
      <c r="M486" s="55">
        <v>13</v>
      </c>
      <c r="N486" s="55">
        <v>14</v>
      </c>
      <c r="O486" s="55">
        <v>15</v>
      </c>
    </row>
    <row r="487" spans="1:15" x14ac:dyDescent="0.3">
      <c r="A487" s="57" t="s">
        <v>23</v>
      </c>
      <c r="B487" s="137" t="s">
        <v>50</v>
      </c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</row>
    <row r="488" spans="1:15" x14ac:dyDescent="0.3">
      <c r="A488" s="57" t="s">
        <v>25</v>
      </c>
      <c r="B488" s="137">
        <v>4</v>
      </c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</row>
    <row r="489" spans="1:15" x14ac:dyDescent="0.3">
      <c r="A489" s="130" t="s">
        <v>0</v>
      </c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</row>
    <row r="490" spans="1:15" x14ac:dyDescent="0.3">
      <c r="A490" s="58" t="s">
        <v>104</v>
      </c>
      <c r="B490" s="59" t="s">
        <v>83</v>
      </c>
      <c r="C490" s="58">
        <v>60</v>
      </c>
      <c r="D490" s="60">
        <v>0.48</v>
      </c>
      <c r="E490" s="60">
        <v>0.06</v>
      </c>
      <c r="F490" s="61">
        <v>1.5</v>
      </c>
      <c r="G490" s="61">
        <v>8.4</v>
      </c>
      <c r="H490" s="60">
        <v>0.02</v>
      </c>
      <c r="I490" s="58">
        <v>6</v>
      </c>
      <c r="J490" s="58">
        <v>6</v>
      </c>
      <c r="K490" s="60">
        <v>0.06</v>
      </c>
      <c r="L490" s="61">
        <v>10.199999999999999</v>
      </c>
      <c r="M490" s="58">
        <v>18</v>
      </c>
      <c r="N490" s="61">
        <v>8.4</v>
      </c>
      <c r="O490" s="61">
        <v>0.3</v>
      </c>
    </row>
    <row r="491" spans="1:15" x14ac:dyDescent="0.3">
      <c r="A491" s="58" t="s">
        <v>131</v>
      </c>
      <c r="B491" s="59" t="s">
        <v>88</v>
      </c>
      <c r="C491" s="58">
        <v>150</v>
      </c>
      <c r="D491" s="60">
        <v>14.61</v>
      </c>
      <c r="E491" s="61">
        <v>15.3</v>
      </c>
      <c r="F491" s="60">
        <v>3.86</v>
      </c>
      <c r="G491" s="60">
        <v>241.93</v>
      </c>
      <c r="H491" s="61">
        <v>0.1</v>
      </c>
      <c r="I491" s="60">
        <v>0.85</v>
      </c>
      <c r="J491" s="61">
        <v>287.8</v>
      </c>
      <c r="K491" s="61">
        <v>0.7</v>
      </c>
      <c r="L491" s="60">
        <v>135.93</v>
      </c>
      <c r="M491" s="60">
        <v>251.85</v>
      </c>
      <c r="N491" s="60">
        <v>21.25</v>
      </c>
      <c r="O491" s="60">
        <v>2.59</v>
      </c>
    </row>
    <row r="492" spans="1:15" x14ac:dyDescent="0.3">
      <c r="A492" s="58" t="s">
        <v>112</v>
      </c>
      <c r="B492" s="59" t="s">
        <v>55</v>
      </c>
      <c r="C492" s="58">
        <v>200</v>
      </c>
      <c r="D492" s="60">
        <v>3.58</v>
      </c>
      <c r="E492" s="60">
        <v>2.85</v>
      </c>
      <c r="F492" s="60">
        <v>15.71</v>
      </c>
      <c r="G492" s="60">
        <v>104.05</v>
      </c>
      <c r="H492" s="60">
        <v>0.04</v>
      </c>
      <c r="I492" s="60">
        <v>1.17</v>
      </c>
      <c r="J492" s="60">
        <v>19.920000000000002</v>
      </c>
      <c r="K492" s="61">
        <v>0.1</v>
      </c>
      <c r="L492" s="60">
        <v>113.45</v>
      </c>
      <c r="M492" s="61">
        <v>107.2</v>
      </c>
      <c r="N492" s="61">
        <v>29.6</v>
      </c>
      <c r="O492" s="58">
        <v>1</v>
      </c>
    </row>
    <row r="493" spans="1:15" x14ac:dyDescent="0.3">
      <c r="A493" s="58"/>
      <c r="B493" s="59" t="s">
        <v>179</v>
      </c>
      <c r="C493" s="58">
        <v>40</v>
      </c>
      <c r="D493" s="61">
        <v>3.2</v>
      </c>
      <c r="E493" s="61">
        <v>0.4</v>
      </c>
      <c r="F493" s="61">
        <v>15.8</v>
      </c>
      <c r="G493" s="58">
        <v>84</v>
      </c>
      <c r="H493" s="60">
        <v>7.0000000000000007E-2</v>
      </c>
      <c r="I493" s="62"/>
      <c r="J493" s="62"/>
      <c r="K493" s="60">
        <v>0.52</v>
      </c>
      <c r="L493" s="61">
        <v>9.1999999999999993</v>
      </c>
      <c r="M493" s="61">
        <v>34.799999999999997</v>
      </c>
      <c r="N493" s="61">
        <v>13.2</v>
      </c>
      <c r="O493" s="61">
        <v>0.8</v>
      </c>
    </row>
    <row r="494" spans="1:15" x14ac:dyDescent="0.3">
      <c r="A494" s="58" t="s">
        <v>92</v>
      </c>
      <c r="B494" s="59" t="s">
        <v>52</v>
      </c>
      <c r="C494" s="58">
        <v>100</v>
      </c>
      <c r="D494" s="61">
        <v>0.6</v>
      </c>
      <c r="E494" s="61">
        <v>0.6</v>
      </c>
      <c r="F494" s="61">
        <v>14.7</v>
      </c>
      <c r="G494" s="61">
        <v>40</v>
      </c>
      <c r="H494" s="60">
        <v>0.05</v>
      </c>
      <c r="I494" s="58">
        <v>15</v>
      </c>
      <c r="J494" s="61">
        <v>7.5</v>
      </c>
      <c r="K494" s="61">
        <v>0.3</v>
      </c>
      <c r="L494" s="58">
        <v>24</v>
      </c>
      <c r="M494" s="61">
        <v>16.5</v>
      </c>
      <c r="N494" s="61">
        <v>13.5</v>
      </c>
      <c r="O494" s="61">
        <v>3.3</v>
      </c>
    </row>
    <row r="495" spans="1:15" x14ac:dyDescent="0.3">
      <c r="A495" s="129" t="s">
        <v>44</v>
      </c>
      <c r="B495" s="129"/>
      <c r="C495" s="68">
        <f>SUM(C490:C494)</f>
        <v>550</v>
      </c>
      <c r="D495" s="68">
        <f t="shared" ref="D495:O495" si="61">SUM(D490:D494)</f>
        <v>22.470000000000002</v>
      </c>
      <c r="E495" s="68">
        <f t="shared" si="61"/>
        <v>19.21</v>
      </c>
      <c r="F495" s="68">
        <f t="shared" si="61"/>
        <v>51.570000000000007</v>
      </c>
      <c r="G495" s="68">
        <f t="shared" si="61"/>
        <v>478.38</v>
      </c>
      <c r="H495" s="68">
        <f t="shared" si="61"/>
        <v>0.28000000000000003</v>
      </c>
      <c r="I495" s="68">
        <f t="shared" si="61"/>
        <v>23.02</v>
      </c>
      <c r="J495" s="68">
        <f t="shared" si="61"/>
        <v>321.22000000000003</v>
      </c>
      <c r="K495" s="68">
        <f t="shared" si="61"/>
        <v>1.68</v>
      </c>
      <c r="L495" s="68">
        <f t="shared" si="61"/>
        <v>292.77999999999997</v>
      </c>
      <c r="M495" s="68">
        <f t="shared" si="61"/>
        <v>428.35</v>
      </c>
      <c r="N495" s="68">
        <f t="shared" si="61"/>
        <v>85.95</v>
      </c>
      <c r="O495" s="68">
        <f t="shared" si="61"/>
        <v>7.9899999999999993</v>
      </c>
    </row>
    <row r="496" spans="1:15" x14ac:dyDescent="0.3">
      <c r="A496" s="130" t="s">
        <v>21</v>
      </c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</row>
    <row r="497" spans="1:15" x14ac:dyDescent="0.3">
      <c r="A497" s="58" t="s">
        <v>124</v>
      </c>
      <c r="B497" s="59" t="s">
        <v>63</v>
      </c>
      <c r="C497" s="58">
        <v>60</v>
      </c>
      <c r="D497" s="60">
        <v>2.88</v>
      </c>
      <c r="E497" s="60">
        <v>5.71</v>
      </c>
      <c r="F497" s="60">
        <v>4.66</v>
      </c>
      <c r="G497" s="60">
        <v>81.99</v>
      </c>
      <c r="H497" s="60">
        <v>0.01</v>
      </c>
      <c r="I497" s="60">
        <v>5.36</v>
      </c>
      <c r="J497" s="60">
        <v>26.98</v>
      </c>
      <c r="K497" s="60">
        <v>1.42</v>
      </c>
      <c r="L497" s="60">
        <v>99.91</v>
      </c>
      <c r="M497" s="60">
        <v>68.08</v>
      </c>
      <c r="N497" s="60">
        <v>14.88</v>
      </c>
      <c r="O497" s="60">
        <v>0.84</v>
      </c>
    </row>
    <row r="498" spans="1:15" ht="33" x14ac:dyDescent="0.3">
      <c r="A498" s="58" t="s">
        <v>114</v>
      </c>
      <c r="B498" s="59" t="s">
        <v>139</v>
      </c>
      <c r="C498" s="58">
        <v>210</v>
      </c>
      <c r="D498" s="60">
        <v>3.96</v>
      </c>
      <c r="E498" s="60">
        <v>6.14</v>
      </c>
      <c r="F498" s="60">
        <v>9.7100000000000009</v>
      </c>
      <c r="G498" s="60">
        <v>110.61</v>
      </c>
      <c r="H498" s="60">
        <v>7.0000000000000007E-2</v>
      </c>
      <c r="I498" s="60">
        <v>31.29</v>
      </c>
      <c r="J498" s="60">
        <v>232.46</v>
      </c>
      <c r="K498" s="60">
        <v>1.51</v>
      </c>
      <c r="L498" s="60">
        <v>44.06</v>
      </c>
      <c r="M498" s="60">
        <v>53.29</v>
      </c>
      <c r="N498" s="60">
        <v>22.48</v>
      </c>
      <c r="O498" s="61">
        <v>0.8</v>
      </c>
    </row>
    <row r="499" spans="1:15" x14ac:dyDescent="0.3">
      <c r="A499" s="58" t="s">
        <v>231</v>
      </c>
      <c r="B499" s="59" t="s">
        <v>232</v>
      </c>
      <c r="C499" s="58">
        <v>200</v>
      </c>
      <c r="D499" s="60">
        <v>16.59</v>
      </c>
      <c r="E499" s="60">
        <v>12.48</v>
      </c>
      <c r="F499" s="60">
        <v>19.809999999999999</v>
      </c>
      <c r="G499" s="60">
        <v>255.46</v>
      </c>
      <c r="H499" s="60">
        <v>0.19</v>
      </c>
      <c r="I499" s="60">
        <v>35.049999999999997</v>
      </c>
      <c r="J499" s="60">
        <v>234.07</v>
      </c>
      <c r="K499" s="61">
        <v>2.9</v>
      </c>
      <c r="L499" s="60">
        <v>38.89</v>
      </c>
      <c r="M499" s="60">
        <v>197.31</v>
      </c>
      <c r="N499" s="60">
        <v>45.33</v>
      </c>
      <c r="O499" s="60">
        <v>1.74</v>
      </c>
    </row>
    <row r="500" spans="1:15" x14ac:dyDescent="0.3">
      <c r="A500" s="81"/>
      <c r="B500" s="82" t="s">
        <v>226</v>
      </c>
      <c r="C500" s="81">
        <v>200</v>
      </c>
      <c r="D500" s="81">
        <v>1</v>
      </c>
      <c r="E500" s="84">
        <v>0.2</v>
      </c>
      <c r="F500" s="84">
        <v>20.2</v>
      </c>
      <c r="G500" s="81">
        <v>92</v>
      </c>
      <c r="H500" s="83">
        <v>0.02</v>
      </c>
      <c r="I500" s="81">
        <v>4</v>
      </c>
      <c r="J500" s="85"/>
      <c r="K500" s="84">
        <v>0.2</v>
      </c>
      <c r="L500" s="81">
        <v>14</v>
      </c>
      <c r="M500" s="81">
        <v>14</v>
      </c>
      <c r="N500" s="81">
        <v>8</v>
      </c>
      <c r="O500" s="84">
        <v>2.8</v>
      </c>
    </row>
    <row r="501" spans="1:15" x14ac:dyDescent="0.3">
      <c r="A501" s="58"/>
      <c r="B501" s="59" t="s">
        <v>179</v>
      </c>
      <c r="C501" s="58">
        <v>30</v>
      </c>
      <c r="D501" s="61">
        <v>2.4</v>
      </c>
      <c r="E501" s="61">
        <v>0.3</v>
      </c>
      <c r="F501" s="61">
        <v>15.6</v>
      </c>
      <c r="G501" s="58">
        <v>75</v>
      </c>
      <c r="H501" s="60">
        <v>0.05</v>
      </c>
      <c r="I501" s="62"/>
      <c r="J501" s="62"/>
      <c r="K501" s="60">
        <v>0.39</v>
      </c>
      <c r="L501" s="61">
        <v>6.9</v>
      </c>
      <c r="M501" s="61">
        <v>26.1</v>
      </c>
      <c r="N501" s="61">
        <v>9.9</v>
      </c>
      <c r="O501" s="61">
        <v>0.6</v>
      </c>
    </row>
    <row r="502" spans="1:15" x14ac:dyDescent="0.3">
      <c r="A502" s="58"/>
      <c r="B502" s="59" t="s">
        <v>180</v>
      </c>
      <c r="C502" s="58">
        <v>40</v>
      </c>
      <c r="D502" s="61">
        <v>2.4</v>
      </c>
      <c r="E502" s="61">
        <v>0.4</v>
      </c>
      <c r="F502" s="61">
        <v>16.8</v>
      </c>
      <c r="G502" s="58">
        <v>80</v>
      </c>
      <c r="H502" s="60">
        <v>7.0000000000000007E-2</v>
      </c>
      <c r="I502" s="62"/>
      <c r="J502" s="62"/>
      <c r="K502" s="60">
        <v>0.56000000000000005</v>
      </c>
      <c r="L502" s="61">
        <v>11.6</v>
      </c>
      <c r="M502" s="58">
        <v>60</v>
      </c>
      <c r="N502" s="61">
        <v>18.8</v>
      </c>
      <c r="O502" s="60">
        <v>1.56</v>
      </c>
    </row>
    <row r="503" spans="1:15" x14ac:dyDescent="0.3">
      <c r="A503" s="129" t="s">
        <v>45</v>
      </c>
      <c r="B503" s="129"/>
      <c r="C503" s="55">
        <v>780</v>
      </c>
      <c r="D503" s="60">
        <v>28.76</v>
      </c>
      <c r="E503" s="60">
        <v>25.45</v>
      </c>
      <c r="F503" s="60">
        <v>99.43</v>
      </c>
      <c r="G503" s="60">
        <v>750.16</v>
      </c>
      <c r="H503" s="60">
        <v>0.64</v>
      </c>
      <c r="I503" s="61">
        <v>95.8</v>
      </c>
      <c r="J503" s="60">
        <v>6935.35</v>
      </c>
      <c r="K503" s="60">
        <v>8.3800000000000008</v>
      </c>
      <c r="L503" s="60">
        <v>155.41999999999999</v>
      </c>
      <c r="M503" s="60">
        <v>539.87</v>
      </c>
      <c r="N503" s="60">
        <v>140.26</v>
      </c>
      <c r="O503" s="60">
        <v>13.21</v>
      </c>
    </row>
    <row r="504" spans="1:15" x14ac:dyDescent="0.3">
      <c r="A504" s="130" t="s">
        <v>175</v>
      </c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</row>
    <row r="505" spans="1:15" x14ac:dyDescent="0.3">
      <c r="A505" s="58" t="s">
        <v>177</v>
      </c>
      <c r="B505" s="59" t="s">
        <v>178</v>
      </c>
      <c r="C505" s="58">
        <v>45</v>
      </c>
      <c r="D505" s="60">
        <v>7.8</v>
      </c>
      <c r="E505" s="60">
        <v>4.2</v>
      </c>
      <c r="F505" s="61">
        <v>12.5</v>
      </c>
      <c r="G505" s="60">
        <v>119.9</v>
      </c>
      <c r="H505" s="61">
        <v>0.1</v>
      </c>
      <c r="I505" s="60">
        <v>0.08</v>
      </c>
      <c r="J505" s="60">
        <v>39.880000000000003</v>
      </c>
      <c r="K505" s="60">
        <v>0.57999999999999996</v>
      </c>
      <c r="L505" s="60">
        <v>117.84</v>
      </c>
      <c r="M505" s="60">
        <v>156.74</v>
      </c>
      <c r="N505" s="60">
        <v>24.24</v>
      </c>
      <c r="O505" s="60">
        <v>1.19</v>
      </c>
    </row>
    <row r="506" spans="1:15" x14ac:dyDescent="0.3">
      <c r="A506" s="58" t="s">
        <v>193</v>
      </c>
      <c r="B506" s="59" t="s">
        <v>192</v>
      </c>
      <c r="C506" s="58">
        <v>200</v>
      </c>
      <c r="D506" s="60">
        <v>2.94</v>
      </c>
      <c r="E506" s="60">
        <v>2.54</v>
      </c>
      <c r="F506" s="60">
        <v>15.92</v>
      </c>
      <c r="G506" s="60">
        <v>99.04</v>
      </c>
      <c r="H506" s="60">
        <v>0.04</v>
      </c>
      <c r="I506" s="61">
        <v>1.3</v>
      </c>
      <c r="J506" s="58">
        <v>22</v>
      </c>
      <c r="K506" s="61">
        <v>0.1</v>
      </c>
      <c r="L506" s="60">
        <v>120.54</v>
      </c>
      <c r="M506" s="58">
        <v>90</v>
      </c>
      <c r="N506" s="60">
        <v>14.05</v>
      </c>
      <c r="O506" s="60">
        <v>0.13</v>
      </c>
    </row>
    <row r="507" spans="1:15" x14ac:dyDescent="0.3">
      <c r="A507" s="58" t="s">
        <v>177</v>
      </c>
      <c r="B507" s="59" t="s">
        <v>185</v>
      </c>
      <c r="C507" s="58">
        <v>100</v>
      </c>
      <c r="D507" s="61">
        <v>0.8</v>
      </c>
      <c r="E507" s="61">
        <v>0.2</v>
      </c>
      <c r="F507" s="61">
        <v>7.5</v>
      </c>
      <c r="G507" s="58">
        <v>38</v>
      </c>
      <c r="H507" s="60">
        <v>0.06</v>
      </c>
      <c r="I507" s="58">
        <v>38</v>
      </c>
      <c r="J507" s="58">
        <v>10</v>
      </c>
      <c r="K507" s="61">
        <v>0.2</v>
      </c>
      <c r="L507" s="58">
        <v>35</v>
      </c>
      <c r="M507" s="58">
        <v>17</v>
      </c>
      <c r="N507" s="58">
        <v>11</v>
      </c>
      <c r="O507" s="61">
        <v>0.1</v>
      </c>
    </row>
    <row r="508" spans="1:15" x14ac:dyDescent="0.3">
      <c r="A508" s="129" t="s">
        <v>176</v>
      </c>
      <c r="B508" s="129"/>
      <c r="C508" s="55">
        <f t="shared" ref="C508:O508" si="62">SUM(C505:C507)</f>
        <v>345</v>
      </c>
      <c r="D508" s="60">
        <f t="shared" si="62"/>
        <v>11.540000000000001</v>
      </c>
      <c r="E508" s="60">
        <f t="shared" si="62"/>
        <v>6.94</v>
      </c>
      <c r="F508" s="60">
        <f t="shared" si="62"/>
        <v>35.92</v>
      </c>
      <c r="G508" s="60">
        <f t="shared" si="62"/>
        <v>256.94</v>
      </c>
      <c r="H508" s="60">
        <f t="shared" si="62"/>
        <v>0.2</v>
      </c>
      <c r="I508" s="60">
        <f t="shared" si="62"/>
        <v>39.380000000000003</v>
      </c>
      <c r="J508" s="60">
        <f t="shared" si="62"/>
        <v>71.88</v>
      </c>
      <c r="K508" s="60">
        <f t="shared" si="62"/>
        <v>0.87999999999999989</v>
      </c>
      <c r="L508" s="60">
        <f t="shared" si="62"/>
        <v>273.38</v>
      </c>
      <c r="M508" s="60">
        <f t="shared" si="62"/>
        <v>263.74</v>
      </c>
      <c r="N508" s="60">
        <f t="shared" si="62"/>
        <v>49.29</v>
      </c>
      <c r="O508" s="60">
        <f t="shared" si="62"/>
        <v>1.42</v>
      </c>
    </row>
    <row r="509" spans="1:15" x14ac:dyDescent="0.3">
      <c r="A509" s="129" t="s">
        <v>46</v>
      </c>
      <c r="B509" s="129"/>
      <c r="C509" s="64">
        <f t="shared" ref="C509:O509" si="63">C495+C503+C508</f>
        <v>1675</v>
      </c>
      <c r="D509" s="64">
        <f t="shared" si="63"/>
        <v>62.77</v>
      </c>
      <c r="E509" s="64">
        <f t="shared" si="63"/>
        <v>51.599999999999994</v>
      </c>
      <c r="F509" s="64">
        <f t="shared" si="63"/>
        <v>186.92000000000002</v>
      </c>
      <c r="G509" s="64">
        <f t="shared" si="63"/>
        <v>1485.48</v>
      </c>
      <c r="H509" s="64">
        <f t="shared" si="63"/>
        <v>1.1200000000000001</v>
      </c>
      <c r="I509" s="64">
        <f t="shared" si="63"/>
        <v>158.19999999999999</v>
      </c>
      <c r="J509" s="64">
        <f t="shared" si="63"/>
        <v>7328.4500000000007</v>
      </c>
      <c r="K509" s="64">
        <f t="shared" si="63"/>
        <v>10.940000000000001</v>
      </c>
      <c r="L509" s="64">
        <f t="shared" si="63"/>
        <v>721.57999999999993</v>
      </c>
      <c r="M509" s="64">
        <f t="shared" si="63"/>
        <v>1231.96</v>
      </c>
      <c r="N509" s="64">
        <f t="shared" si="63"/>
        <v>275.5</v>
      </c>
      <c r="O509" s="64">
        <f t="shared" si="63"/>
        <v>22.619999999999997</v>
      </c>
    </row>
    <row r="510" spans="1:15" ht="15" customHeight="1" x14ac:dyDescent="0.3">
      <c r="A510" s="51"/>
      <c r="B510" s="65"/>
      <c r="C510" s="65"/>
      <c r="D510" s="52"/>
      <c r="E510" s="52"/>
      <c r="F510" s="66"/>
      <c r="G510" s="66"/>
      <c r="H510" s="52"/>
      <c r="I510" s="52"/>
      <c r="J510" s="52"/>
      <c r="K510" s="52"/>
      <c r="L510" s="52"/>
      <c r="M510" s="52"/>
      <c r="N510" s="53"/>
      <c r="O510" s="50"/>
    </row>
    <row r="511" spans="1:15" ht="14.25" customHeight="1" x14ac:dyDescent="0.3">
      <c r="A511" s="51"/>
      <c r="B511" s="65"/>
      <c r="C511" s="52"/>
      <c r="D511" s="52"/>
      <c r="E511" s="52"/>
      <c r="F511" s="66"/>
      <c r="G511" s="66"/>
      <c r="H511" s="52"/>
      <c r="I511" s="52"/>
      <c r="J511" s="52"/>
      <c r="K511" s="52"/>
      <c r="L511" s="52"/>
      <c r="M511" s="52"/>
      <c r="N511" s="53"/>
      <c r="O511" s="50"/>
    </row>
    <row r="512" spans="1:15" x14ac:dyDescent="0.3">
      <c r="A512" s="131" t="s">
        <v>26</v>
      </c>
      <c r="B512" s="133" t="s">
        <v>27</v>
      </c>
      <c r="C512" s="133" t="s">
        <v>28</v>
      </c>
      <c r="D512" s="136" t="s">
        <v>29</v>
      </c>
      <c r="E512" s="136"/>
      <c r="F512" s="136"/>
      <c r="G512" s="133" t="s">
        <v>30</v>
      </c>
      <c r="H512" s="136" t="s">
        <v>31</v>
      </c>
      <c r="I512" s="136"/>
      <c r="J512" s="136"/>
      <c r="K512" s="136"/>
      <c r="L512" s="136" t="s">
        <v>32</v>
      </c>
      <c r="M512" s="136"/>
      <c r="N512" s="136"/>
      <c r="O512" s="136"/>
    </row>
    <row r="513" spans="1:15" x14ac:dyDescent="0.3">
      <c r="A513" s="132"/>
      <c r="B513" s="134"/>
      <c r="C513" s="135"/>
      <c r="D513" s="54" t="s">
        <v>33</v>
      </c>
      <c r="E513" s="54" t="s">
        <v>34</v>
      </c>
      <c r="F513" s="54" t="s">
        <v>35</v>
      </c>
      <c r="G513" s="135"/>
      <c r="H513" s="54" t="s">
        <v>36</v>
      </c>
      <c r="I513" s="54" t="s">
        <v>37</v>
      </c>
      <c r="J513" s="54" t="s">
        <v>38</v>
      </c>
      <c r="K513" s="54" t="s">
        <v>39</v>
      </c>
      <c r="L513" s="54" t="s">
        <v>40</v>
      </c>
      <c r="M513" s="54" t="s">
        <v>41</v>
      </c>
      <c r="N513" s="54" t="s">
        <v>42</v>
      </c>
      <c r="O513" s="54" t="s">
        <v>43</v>
      </c>
    </row>
    <row r="514" spans="1:15" x14ac:dyDescent="0.3">
      <c r="A514" s="55">
        <v>1</v>
      </c>
      <c r="B514" s="56">
        <v>2</v>
      </c>
      <c r="C514" s="55">
        <v>3</v>
      </c>
      <c r="D514" s="55">
        <v>4</v>
      </c>
      <c r="E514" s="55">
        <v>5</v>
      </c>
      <c r="F514" s="55">
        <v>6</v>
      </c>
      <c r="G514" s="55">
        <v>7</v>
      </c>
      <c r="H514" s="55">
        <v>8</v>
      </c>
      <c r="I514" s="55">
        <v>9</v>
      </c>
      <c r="J514" s="55">
        <v>10</v>
      </c>
      <c r="K514" s="55">
        <v>11</v>
      </c>
      <c r="L514" s="55">
        <v>12</v>
      </c>
      <c r="M514" s="55">
        <v>13</v>
      </c>
      <c r="N514" s="55">
        <v>14</v>
      </c>
      <c r="O514" s="55">
        <v>15</v>
      </c>
    </row>
    <row r="515" spans="1:15" x14ac:dyDescent="0.3">
      <c r="A515" s="57" t="s">
        <v>23</v>
      </c>
      <c r="B515" s="137" t="s">
        <v>54</v>
      </c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</row>
    <row r="516" spans="1:15" x14ac:dyDescent="0.3">
      <c r="A516" s="57" t="s">
        <v>25</v>
      </c>
      <c r="B516" s="137">
        <v>4</v>
      </c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</row>
    <row r="517" spans="1:15" x14ac:dyDescent="0.3">
      <c r="A517" s="130" t="s">
        <v>0</v>
      </c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</row>
    <row r="518" spans="1:15" ht="27" customHeight="1" x14ac:dyDescent="0.3">
      <c r="A518" s="58" t="s">
        <v>97</v>
      </c>
      <c r="B518" s="59" t="s">
        <v>163</v>
      </c>
      <c r="C518" s="58">
        <v>60</v>
      </c>
      <c r="D518" s="60">
        <v>0.78</v>
      </c>
      <c r="E518" s="60">
        <v>5.0599999999999996</v>
      </c>
      <c r="F518" s="60">
        <v>4.1399999999999997</v>
      </c>
      <c r="G518" s="60">
        <v>65.95</v>
      </c>
      <c r="H518" s="60">
        <v>0.04</v>
      </c>
      <c r="I518" s="58">
        <v>3</v>
      </c>
      <c r="J518" s="58">
        <v>1200</v>
      </c>
      <c r="K518" s="60">
        <v>2.44</v>
      </c>
      <c r="L518" s="61">
        <v>17.3</v>
      </c>
      <c r="M518" s="60">
        <v>33.33</v>
      </c>
      <c r="N518" s="60">
        <v>22.87</v>
      </c>
      <c r="O518" s="60">
        <v>0.43</v>
      </c>
    </row>
    <row r="519" spans="1:15" ht="33" x14ac:dyDescent="0.3">
      <c r="A519" s="58" t="s">
        <v>125</v>
      </c>
      <c r="B519" s="59" t="s">
        <v>172</v>
      </c>
      <c r="C519" s="58">
        <v>90</v>
      </c>
      <c r="D519" s="60">
        <v>14.08</v>
      </c>
      <c r="E519" s="60">
        <v>9.6</v>
      </c>
      <c r="F519" s="60">
        <v>12.149999999999999</v>
      </c>
      <c r="G519" s="60">
        <v>142.71</v>
      </c>
      <c r="H519" s="60">
        <v>0.39</v>
      </c>
      <c r="I519" s="60">
        <v>2.2999999999999998</v>
      </c>
      <c r="J519" s="61">
        <v>18.93</v>
      </c>
      <c r="K519" s="60">
        <v>1.07</v>
      </c>
      <c r="L519" s="60">
        <v>22.14</v>
      </c>
      <c r="M519" s="60">
        <v>141.84</v>
      </c>
      <c r="N519" s="60">
        <v>24.49</v>
      </c>
      <c r="O519" s="60">
        <v>1.6300000000000001</v>
      </c>
    </row>
    <row r="520" spans="1:15" x14ac:dyDescent="0.3">
      <c r="A520" s="58" t="s">
        <v>102</v>
      </c>
      <c r="B520" s="59" t="s">
        <v>49</v>
      </c>
      <c r="C520" s="58">
        <v>150</v>
      </c>
      <c r="D520" s="60">
        <v>6.57</v>
      </c>
      <c r="E520" s="60">
        <v>3.17</v>
      </c>
      <c r="F520" s="60">
        <v>29.72</v>
      </c>
      <c r="G520" s="60">
        <v>173.38</v>
      </c>
      <c r="H520" s="60">
        <v>0.22</v>
      </c>
      <c r="I520" s="62"/>
      <c r="J520" s="60">
        <v>10.039999999999999</v>
      </c>
      <c r="K520" s="60">
        <v>0.44</v>
      </c>
      <c r="L520" s="60">
        <v>11.62</v>
      </c>
      <c r="M520" s="60">
        <v>155.71</v>
      </c>
      <c r="N520" s="60">
        <v>104.05</v>
      </c>
      <c r="O520" s="60">
        <v>3.49</v>
      </c>
    </row>
    <row r="521" spans="1:15" x14ac:dyDescent="0.3">
      <c r="A521" s="58" t="s">
        <v>146</v>
      </c>
      <c r="B521" s="59" t="s">
        <v>173</v>
      </c>
      <c r="C521" s="58">
        <v>200</v>
      </c>
      <c r="D521" s="60">
        <v>1.65</v>
      </c>
      <c r="E521" s="60">
        <v>1.27</v>
      </c>
      <c r="F521" s="60">
        <v>12.45</v>
      </c>
      <c r="G521" s="60">
        <v>68.42</v>
      </c>
      <c r="H521" s="60">
        <v>0.02</v>
      </c>
      <c r="I521" s="60">
        <v>0.75</v>
      </c>
      <c r="J521" s="61">
        <v>11.5</v>
      </c>
      <c r="K521" s="60">
        <v>0.05</v>
      </c>
      <c r="L521" s="60">
        <v>65.25</v>
      </c>
      <c r="M521" s="60">
        <v>53.24</v>
      </c>
      <c r="N521" s="61">
        <v>11.4</v>
      </c>
      <c r="O521" s="61">
        <v>0.9</v>
      </c>
    </row>
    <row r="522" spans="1:15" x14ac:dyDescent="0.3">
      <c r="A522" s="58"/>
      <c r="B522" s="59" t="s">
        <v>179</v>
      </c>
      <c r="C522" s="58">
        <v>40</v>
      </c>
      <c r="D522" s="61">
        <v>3.2</v>
      </c>
      <c r="E522" s="61">
        <v>0.4</v>
      </c>
      <c r="F522" s="61">
        <v>20.8</v>
      </c>
      <c r="G522" s="58">
        <v>100</v>
      </c>
      <c r="H522" s="60">
        <v>7.0000000000000007E-2</v>
      </c>
      <c r="I522" s="62"/>
      <c r="J522" s="62"/>
      <c r="K522" s="60">
        <v>0.52</v>
      </c>
      <c r="L522" s="61">
        <v>9.1999999999999993</v>
      </c>
      <c r="M522" s="61">
        <v>34.799999999999997</v>
      </c>
      <c r="N522" s="61">
        <v>13.2</v>
      </c>
      <c r="O522" s="61">
        <v>0.8</v>
      </c>
    </row>
    <row r="523" spans="1:15" x14ac:dyDescent="0.3">
      <c r="A523" s="129" t="s">
        <v>44</v>
      </c>
      <c r="B523" s="129"/>
      <c r="C523" s="55">
        <v>560</v>
      </c>
      <c r="D523" s="60">
        <v>26.28</v>
      </c>
      <c r="E523" s="60">
        <v>19.5</v>
      </c>
      <c r="F523" s="60">
        <v>79.260000000000005</v>
      </c>
      <c r="G523" s="60">
        <v>600.46</v>
      </c>
      <c r="H523" s="60">
        <v>0.74</v>
      </c>
      <c r="I523" s="60">
        <v>6.05</v>
      </c>
      <c r="J523" s="60">
        <v>1240.47</v>
      </c>
      <c r="K523" s="60">
        <v>4.5199999999999996</v>
      </c>
      <c r="L523" s="60">
        <v>125.51</v>
      </c>
      <c r="M523" s="60">
        <v>418.92</v>
      </c>
      <c r="N523" s="60">
        <v>176.01</v>
      </c>
      <c r="O523" s="60">
        <v>7.25</v>
      </c>
    </row>
    <row r="524" spans="1:15" x14ac:dyDescent="0.3">
      <c r="A524" s="130" t="s">
        <v>21</v>
      </c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</row>
    <row r="525" spans="1:15" ht="33" x14ac:dyDescent="0.3">
      <c r="A525" s="58" t="s">
        <v>130</v>
      </c>
      <c r="B525" s="59" t="s">
        <v>255</v>
      </c>
      <c r="C525" s="58">
        <v>60</v>
      </c>
      <c r="D525" s="60">
        <v>0.93</v>
      </c>
      <c r="E525" s="60">
        <v>8.06</v>
      </c>
      <c r="F525" s="60">
        <v>3.65</v>
      </c>
      <c r="G525" s="60">
        <v>91.62</v>
      </c>
      <c r="H525" s="60">
        <v>0.01</v>
      </c>
      <c r="I525" s="61">
        <v>10.6</v>
      </c>
      <c r="J525" s="60">
        <v>0.48</v>
      </c>
      <c r="K525" s="60">
        <v>3.59</v>
      </c>
      <c r="L525" s="60">
        <v>24.24</v>
      </c>
      <c r="M525" s="60">
        <v>23.87</v>
      </c>
      <c r="N525" s="60">
        <v>10.56</v>
      </c>
      <c r="O525" s="60">
        <v>0.56999999999999995</v>
      </c>
    </row>
    <row r="526" spans="1:15" x14ac:dyDescent="0.3">
      <c r="A526" s="58" t="s">
        <v>129</v>
      </c>
      <c r="B526" s="59" t="s">
        <v>65</v>
      </c>
      <c r="C526" s="58">
        <v>200</v>
      </c>
      <c r="D526" s="60">
        <v>7.35</v>
      </c>
      <c r="E526" s="60">
        <v>7.66</v>
      </c>
      <c r="F526" s="60">
        <v>11.79</v>
      </c>
      <c r="G526" s="60">
        <v>146.16</v>
      </c>
      <c r="H526" s="60">
        <v>0.09</v>
      </c>
      <c r="I526" s="60">
        <v>15.83</v>
      </c>
      <c r="J526" s="60">
        <v>204.89</v>
      </c>
      <c r="K526" s="60">
        <v>1.04</v>
      </c>
      <c r="L526" s="60">
        <v>13.34</v>
      </c>
      <c r="M526" s="60">
        <v>46.74</v>
      </c>
      <c r="N526" s="60">
        <v>21.14</v>
      </c>
      <c r="O526" s="60">
        <v>0.82</v>
      </c>
    </row>
    <row r="527" spans="1:15" x14ac:dyDescent="0.3">
      <c r="A527" s="58" t="s">
        <v>108</v>
      </c>
      <c r="B527" s="59" t="s">
        <v>66</v>
      </c>
      <c r="C527" s="58">
        <v>90</v>
      </c>
      <c r="D527" s="60">
        <v>16.260000000000002</v>
      </c>
      <c r="E527" s="60">
        <v>8.0500000000000007</v>
      </c>
      <c r="F527" s="60">
        <v>6.13</v>
      </c>
      <c r="G527" s="61">
        <v>162.69999999999999</v>
      </c>
      <c r="H527" s="60">
        <v>0.12</v>
      </c>
      <c r="I527" s="60">
        <v>0.53</v>
      </c>
      <c r="J527" s="60">
        <v>32.64</v>
      </c>
      <c r="K527" s="60">
        <v>2.21</v>
      </c>
      <c r="L527" s="60">
        <v>78.14</v>
      </c>
      <c r="M527" s="60">
        <v>247.34</v>
      </c>
      <c r="N527" s="60">
        <v>53.25</v>
      </c>
      <c r="O527" s="60">
        <v>0.88</v>
      </c>
    </row>
    <row r="528" spans="1:15" x14ac:dyDescent="0.3">
      <c r="A528" s="58" t="s">
        <v>118</v>
      </c>
      <c r="B528" s="59" t="s">
        <v>61</v>
      </c>
      <c r="C528" s="112">
        <v>150</v>
      </c>
      <c r="D528" s="113">
        <v>3.78</v>
      </c>
      <c r="E528" s="113">
        <v>5.82</v>
      </c>
      <c r="F528" s="113">
        <v>30.41</v>
      </c>
      <c r="G528" s="113">
        <v>159.49</v>
      </c>
      <c r="H528" s="113">
        <v>0.22</v>
      </c>
      <c r="I528" s="114">
        <v>37.200000000000003</v>
      </c>
      <c r="J528" s="113">
        <v>37.08</v>
      </c>
      <c r="K528" s="113">
        <v>0.26</v>
      </c>
      <c r="L528" s="113">
        <v>21.38</v>
      </c>
      <c r="M528" s="113">
        <v>110.21</v>
      </c>
      <c r="N528" s="113">
        <v>42.88</v>
      </c>
      <c r="O528" s="114">
        <v>1.7</v>
      </c>
    </row>
    <row r="529" spans="1:15" x14ac:dyDescent="0.3">
      <c r="A529" s="58" t="s">
        <v>103</v>
      </c>
      <c r="B529" s="59" t="s">
        <v>199</v>
      </c>
      <c r="C529" s="58">
        <v>200</v>
      </c>
      <c r="D529" s="60">
        <v>0.16</v>
      </c>
      <c r="E529" s="60">
        <v>0.04</v>
      </c>
      <c r="F529" s="61">
        <v>13.1</v>
      </c>
      <c r="G529" s="60">
        <v>54.29</v>
      </c>
      <c r="H529" s="60">
        <v>0.01</v>
      </c>
      <c r="I529" s="58">
        <v>3</v>
      </c>
      <c r="J529" s="62"/>
      <c r="K529" s="60">
        <v>0.06</v>
      </c>
      <c r="L529" s="60">
        <v>7.73</v>
      </c>
      <c r="M529" s="58">
        <v>6</v>
      </c>
      <c r="N529" s="61">
        <v>5.2</v>
      </c>
      <c r="O529" s="60">
        <v>0.13</v>
      </c>
    </row>
    <row r="530" spans="1:15" x14ac:dyDescent="0.3">
      <c r="A530" s="58"/>
      <c r="B530" s="59" t="s">
        <v>179</v>
      </c>
      <c r="C530" s="58">
        <v>30</v>
      </c>
      <c r="D530" s="61">
        <v>2.4</v>
      </c>
      <c r="E530" s="61">
        <v>0.3</v>
      </c>
      <c r="F530" s="61">
        <v>15.6</v>
      </c>
      <c r="G530" s="58">
        <v>75</v>
      </c>
      <c r="H530" s="60">
        <v>0.05</v>
      </c>
      <c r="I530" s="62"/>
      <c r="J530" s="62"/>
      <c r="K530" s="60">
        <v>0.39</v>
      </c>
      <c r="L530" s="61">
        <v>6.9</v>
      </c>
      <c r="M530" s="61">
        <v>26.1</v>
      </c>
      <c r="N530" s="61">
        <v>9.9</v>
      </c>
      <c r="O530" s="61">
        <v>0.6</v>
      </c>
    </row>
    <row r="531" spans="1:15" x14ac:dyDescent="0.3">
      <c r="A531" s="58"/>
      <c r="B531" s="59" t="s">
        <v>180</v>
      </c>
      <c r="C531" s="58">
        <v>40</v>
      </c>
      <c r="D531" s="61">
        <v>2.4</v>
      </c>
      <c r="E531" s="61">
        <v>0.4</v>
      </c>
      <c r="F531" s="61">
        <v>16.8</v>
      </c>
      <c r="G531" s="58">
        <v>80</v>
      </c>
      <c r="H531" s="60">
        <v>7.0000000000000007E-2</v>
      </c>
      <c r="I531" s="62"/>
      <c r="J531" s="62"/>
      <c r="K531" s="60">
        <v>0.56000000000000005</v>
      </c>
      <c r="L531" s="61">
        <v>11.6</v>
      </c>
      <c r="M531" s="58">
        <v>60</v>
      </c>
      <c r="N531" s="61">
        <v>18.8</v>
      </c>
      <c r="O531" s="60">
        <v>1.56</v>
      </c>
    </row>
    <row r="532" spans="1:15" x14ac:dyDescent="0.3">
      <c r="A532" s="129" t="s">
        <v>45</v>
      </c>
      <c r="B532" s="129"/>
      <c r="C532" s="55">
        <f>SUM(C525:C531)</f>
        <v>770</v>
      </c>
      <c r="D532" s="60">
        <v>28.81</v>
      </c>
      <c r="E532" s="60">
        <v>25.18</v>
      </c>
      <c r="F532" s="60">
        <v>101.11</v>
      </c>
      <c r="G532" s="60">
        <v>749.05</v>
      </c>
      <c r="H532" s="60">
        <v>0.52</v>
      </c>
      <c r="I532" s="60">
        <v>55.83</v>
      </c>
      <c r="J532" s="60">
        <v>204.12</v>
      </c>
      <c r="K532" s="60">
        <v>8.57</v>
      </c>
      <c r="L532" s="60">
        <v>142.07</v>
      </c>
      <c r="M532" s="60">
        <v>431.03</v>
      </c>
      <c r="N532" s="60">
        <v>128.56</v>
      </c>
      <c r="O532" s="60">
        <v>6.48</v>
      </c>
    </row>
    <row r="533" spans="1:15" x14ac:dyDescent="0.3">
      <c r="A533" s="130" t="s">
        <v>175</v>
      </c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</row>
    <row r="534" spans="1:15" x14ac:dyDescent="0.3">
      <c r="A534" s="58" t="s">
        <v>177</v>
      </c>
      <c r="B534" s="59" t="s">
        <v>178</v>
      </c>
      <c r="C534" s="58">
        <v>45</v>
      </c>
      <c r="D534" s="60">
        <v>7.8</v>
      </c>
      <c r="E534" s="60">
        <v>4.2</v>
      </c>
      <c r="F534" s="61">
        <v>12.5</v>
      </c>
      <c r="G534" s="60">
        <v>119.9</v>
      </c>
      <c r="H534" s="61">
        <v>0.1</v>
      </c>
      <c r="I534" s="60">
        <v>0.08</v>
      </c>
      <c r="J534" s="60">
        <v>39.880000000000003</v>
      </c>
      <c r="K534" s="60">
        <v>0.57999999999999996</v>
      </c>
      <c r="L534" s="60">
        <v>117.84</v>
      </c>
      <c r="M534" s="60">
        <v>156.74</v>
      </c>
      <c r="N534" s="60">
        <v>24.24</v>
      </c>
      <c r="O534" s="60">
        <v>1.19</v>
      </c>
    </row>
    <row r="535" spans="1:15" x14ac:dyDescent="0.3">
      <c r="A535" s="58" t="s">
        <v>146</v>
      </c>
      <c r="B535" s="59" t="s">
        <v>196</v>
      </c>
      <c r="C535" s="58">
        <v>200</v>
      </c>
      <c r="D535" s="60">
        <v>2.94</v>
      </c>
      <c r="E535" s="60">
        <v>2.54</v>
      </c>
      <c r="F535" s="60">
        <v>15.92</v>
      </c>
      <c r="G535" s="60">
        <v>99.04</v>
      </c>
      <c r="H535" s="60">
        <v>0.04</v>
      </c>
      <c r="I535" s="61">
        <v>1.3</v>
      </c>
      <c r="J535" s="58">
        <v>22</v>
      </c>
      <c r="K535" s="61">
        <v>0.1</v>
      </c>
      <c r="L535" s="60">
        <v>120.54</v>
      </c>
      <c r="M535" s="58">
        <v>90</v>
      </c>
      <c r="N535" s="60">
        <v>14.05</v>
      </c>
      <c r="O535" s="60">
        <v>0.13</v>
      </c>
    </row>
    <row r="536" spans="1:15" x14ac:dyDescent="0.3">
      <c r="A536" s="58">
        <v>338</v>
      </c>
      <c r="B536" s="59" t="s">
        <v>165</v>
      </c>
      <c r="C536" s="58">
        <v>100</v>
      </c>
      <c r="D536" s="61">
        <v>0.8</v>
      </c>
      <c r="E536" s="61">
        <v>0.2</v>
      </c>
      <c r="F536" s="61">
        <v>7.5</v>
      </c>
      <c r="G536" s="58">
        <v>38</v>
      </c>
      <c r="H536" s="60">
        <v>0.06</v>
      </c>
      <c r="I536" s="58">
        <v>38</v>
      </c>
      <c r="J536" s="58">
        <v>10</v>
      </c>
      <c r="K536" s="61">
        <v>0.2</v>
      </c>
      <c r="L536" s="58">
        <v>35</v>
      </c>
      <c r="M536" s="58">
        <v>17</v>
      </c>
      <c r="N536" s="58">
        <v>11</v>
      </c>
      <c r="O536" s="61">
        <v>0.1</v>
      </c>
    </row>
    <row r="537" spans="1:15" x14ac:dyDescent="0.3">
      <c r="A537" s="129" t="s">
        <v>176</v>
      </c>
      <c r="B537" s="129"/>
      <c r="C537" s="55">
        <f t="shared" ref="C537:O537" si="64">SUM(C534:C536)</f>
        <v>345</v>
      </c>
      <c r="D537" s="60">
        <f t="shared" si="64"/>
        <v>11.540000000000001</v>
      </c>
      <c r="E537" s="60">
        <f t="shared" si="64"/>
        <v>6.94</v>
      </c>
      <c r="F537" s="60">
        <f t="shared" si="64"/>
        <v>35.92</v>
      </c>
      <c r="G537" s="60">
        <f t="shared" si="64"/>
        <v>256.94</v>
      </c>
      <c r="H537" s="60">
        <f t="shared" si="64"/>
        <v>0.2</v>
      </c>
      <c r="I537" s="60">
        <f t="shared" si="64"/>
        <v>39.380000000000003</v>
      </c>
      <c r="J537" s="60">
        <f t="shared" si="64"/>
        <v>71.88</v>
      </c>
      <c r="K537" s="60">
        <f t="shared" si="64"/>
        <v>0.87999999999999989</v>
      </c>
      <c r="L537" s="60">
        <f t="shared" si="64"/>
        <v>273.38</v>
      </c>
      <c r="M537" s="60">
        <f t="shared" si="64"/>
        <v>263.74</v>
      </c>
      <c r="N537" s="60">
        <f t="shared" si="64"/>
        <v>49.29</v>
      </c>
      <c r="O537" s="60">
        <f t="shared" si="64"/>
        <v>1.42</v>
      </c>
    </row>
    <row r="538" spans="1:15" x14ac:dyDescent="0.3">
      <c r="A538" s="129" t="s">
        <v>46</v>
      </c>
      <c r="B538" s="129"/>
      <c r="C538" s="63">
        <f>C523+C532+C537</f>
        <v>1675</v>
      </c>
      <c r="D538" s="60">
        <v>55.09</v>
      </c>
      <c r="E538" s="60">
        <v>44.68</v>
      </c>
      <c r="F538" s="60">
        <v>180.37</v>
      </c>
      <c r="G538" s="60">
        <v>1349.51</v>
      </c>
      <c r="H538" s="60">
        <v>1.26</v>
      </c>
      <c r="I538" s="60">
        <v>61.88</v>
      </c>
      <c r="J538" s="60">
        <v>1444.59</v>
      </c>
      <c r="K538" s="60">
        <v>13.09</v>
      </c>
      <c r="L538" s="60">
        <v>267.58</v>
      </c>
      <c r="M538" s="60">
        <v>849.95</v>
      </c>
      <c r="N538" s="60">
        <v>304.57</v>
      </c>
      <c r="O538" s="60">
        <v>13.73</v>
      </c>
    </row>
    <row r="539" spans="1:15" x14ac:dyDescent="0.3">
      <c r="A539" s="51"/>
      <c r="B539" s="65"/>
      <c r="C539" s="65"/>
      <c r="D539" s="52"/>
      <c r="E539" s="52"/>
      <c r="F539" s="66"/>
      <c r="G539" s="66"/>
      <c r="H539" s="52"/>
      <c r="I539" s="52"/>
      <c r="J539" s="52"/>
      <c r="K539" s="52"/>
      <c r="L539" s="52"/>
      <c r="M539" s="52"/>
      <c r="N539" s="53"/>
      <c r="O539" s="50"/>
    </row>
    <row r="540" spans="1:15" x14ac:dyDescent="0.3">
      <c r="A540" s="51"/>
      <c r="B540" s="65"/>
      <c r="C540" s="52"/>
      <c r="D540" s="52"/>
      <c r="E540" s="52"/>
      <c r="F540" s="66"/>
      <c r="G540" s="66"/>
      <c r="H540" s="52"/>
      <c r="I540" s="52"/>
      <c r="J540" s="52"/>
      <c r="K540" s="52"/>
      <c r="L540" s="52"/>
      <c r="M540" s="52"/>
      <c r="N540" s="53"/>
      <c r="O540" s="50"/>
    </row>
    <row r="541" spans="1:15" x14ac:dyDescent="0.3">
      <c r="A541" s="131" t="s">
        <v>26</v>
      </c>
      <c r="B541" s="133" t="s">
        <v>27</v>
      </c>
      <c r="C541" s="133" t="s">
        <v>28</v>
      </c>
      <c r="D541" s="136" t="s">
        <v>29</v>
      </c>
      <c r="E541" s="136"/>
      <c r="F541" s="136"/>
      <c r="G541" s="133" t="s">
        <v>30</v>
      </c>
      <c r="H541" s="136" t="s">
        <v>31</v>
      </c>
      <c r="I541" s="136"/>
      <c r="J541" s="136"/>
      <c r="K541" s="136"/>
      <c r="L541" s="136" t="s">
        <v>32</v>
      </c>
      <c r="M541" s="136"/>
      <c r="N541" s="136"/>
      <c r="O541" s="136"/>
    </row>
    <row r="542" spans="1:15" x14ac:dyDescent="0.3">
      <c r="A542" s="132"/>
      <c r="B542" s="134"/>
      <c r="C542" s="135"/>
      <c r="D542" s="54" t="s">
        <v>33</v>
      </c>
      <c r="E542" s="54" t="s">
        <v>34</v>
      </c>
      <c r="F542" s="54" t="s">
        <v>35</v>
      </c>
      <c r="G542" s="135"/>
      <c r="H542" s="54" t="s">
        <v>36</v>
      </c>
      <c r="I542" s="54" t="s">
        <v>37</v>
      </c>
      <c r="J542" s="54" t="s">
        <v>38</v>
      </c>
      <c r="K542" s="54" t="s">
        <v>39</v>
      </c>
      <c r="L542" s="54" t="s">
        <v>40</v>
      </c>
      <c r="M542" s="54" t="s">
        <v>41</v>
      </c>
      <c r="N542" s="54" t="s">
        <v>42</v>
      </c>
      <c r="O542" s="54" t="s">
        <v>43</v>
      </c>
    </row>
    <row r="543" spans="1:15" x14ac:dyDescent="0.3">
      <c r="A543" s="55">
        <v>1</v>
      </c>
      <c r="B543" s="56">
        <v>2</v>
      </c>
      <c r="C543" s="55">
        <v>3</v>
      </c>
      <c r="D543" s="55">
        <v>4</v>
      </c>
      <c r="E543" s="55">
        <v>5</v>
      </c>
      <c r="F543" s="55">
        <v>6</v>
      </c>
      <c r="G543" s="55">
        <v>7</v>
      </c>
      <c r="H543" s="55">
        <v>8</v>
      </c>
      <c r="I543" s="55">
        <v>9</v>
      </c>
      <c r="J543" s="55">
        <v>10</v>
      </c>
      <c r="K543" s="55">
        <v>11</v>
      </c>
      <c r="L543" s="55">
        <v>12</v>
      </c>
      <c r="M543" s="55">
        <v>13</v>
      </c>
      <c r="N543" s="55">
        <v>14</v>
      </c>
      <c r="O543" s="55">
        <v>15</v>
      </c>
    </row>
    <row r="544" spans="1:15" x14ac:dyDescent="0.3">
      <c r="A544" s="57" t="s">
        <v>23</v>
      </c>
      <c r="B544" s="137" t="s">
        <v>58</v>
      </c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</row>
    <row r="545" spans="1:15" x14ac:dyDescent="0.3">
      <c r="A545" s="57" t="s">
        <v>25</v>
      </c>
      <c r="B545" s="137">
        <v>4</v>
      </c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</row>
    <row r="546" spans="1:15" x14ac:dyDescent="0.3">
      <c r="A546" s="130" t="s">
        <v>0</v>
      </c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</row>
    <row r="547" spans="1:15" x14ac:dyDescent="0.3">
      <c r="A547" s="67"/>
      <c r="B547" s="59"/>
      <c r="C547" s="58"/>
      <c r="D547" s="60"/>
      <c r="E547" s="60"/>
      <c r="F547" s="60"/>
      <c r="G547" s="61"/>
      <c r="H547" s="62"/>
      <c r="I547" s="62"/>
      <c r="J547" s="58"/>
      <c r="K547" s="61"/>
      <c r="L547" s="61"/>
      <c r="M547" s="58"/>
      <c r="N547" s="60"/>
      <c r="O547" s="60"/>
    </row>
    <row r="548" spans="1:15" ht="33" x14ac:dyDescent="0.3">
      <c r="A548" s="58" t="s">
        <v>128</v>
      </c>
      <c r="B548" s="59" t="s">
        <v>256</v>
      </c>
      <c r="C548" s="58">
        <v>150</v>
      </c>
      <c r="D548" s="60">
        <v>19.78</v>
      </c>
      <c r="E548" s="60">
        <v>10.58</v>
      </c>
      <c r="F548" s="60">
        <v>28.23</v>
      </c>
      <c r="G548" s="60">
        <v>291.81</v>
      </c>
      <c r="H548" s="60">
        <v>0.06</v>
      </c>
      <c r="I548" s="61">
        <v>2.15</v>
      </c>
      <c r="J548" s="61">
        <v>73.400000000000006</v>
      </c>
      <c r="K548" s="60">
        <v>0.48</v>
      </c>
      <c r="L548" s="61">
        <v>174.69</v>
      </c>
      <c r="M548" s="60">
        <v>245.70000000000002</v>
      </c>
      <c r="N548" s="60">
        <v>29.11</v>
      </c>
      <c r="O548" s="60">
        <v>0.79</v>
      </c>
    </row>
    <row r="549" spans="1:15" x14ac:dyDescent="0.3">
      <c r="A549" s="58" t="s">
        <v>91</v>
      </c>
      <c r="B549" s="59" t="s">
        <v>140</v>
      </c>
      <c r="C549" s="58">
        <v>200</v>
      </c>
      <c r="D549" s="61">
        <v>0.3</v>
      </c>
      <c r="E549" s="60">
        <v>0.06</v>
      </c>
      <c r="F549" s="61">
        <v>12.5</v>
      </c>
      <c r="G549" s="60">
        <v>53.93</v>
      </c>
      <c r="H549" s="62"/>
      <c r="I549" s="61">
        <v>30.1</v>
      </c>
      <c r="J549" s="60">
        <v>25.01</v>
      </c>
      <c r="K549" s="60">
        <v>0.11</v>
      </c>
      <c r="L549" s="60">
        <v>7.08</v>
      </c>
      <c r="M549" s="60">
        <v>8.75</v>
      </c>
      <c r="N549" s="60">
        <v>4.91</v>
      </c>
      <c r="O549" s="60">
        <v>0.94</v>
      </c>
    </row>
    <row r="550" spans="1:15" x14ac:dyDescent="0.3">
      <c r="A550" s="58"/>
      <c r="B550" s="59" t="s">
        <v>179</v>
      </c>
      <c r="C550" s="58">
        <v>40</v>
      </c>
      <c r="D550" s="61">
        <v>3.2</v>
      </c>
      <c r="E550" s="61">
        <v>0.4</v>
      </c>
      <c r="F550" s="61">
        <v>20.8</v>
      </c>
      <c r="G550" s="58">
        <v>100</v>
      </c>
      <c r="H550" s="60">
        <v>7.0000000000000007E-2</v>
      </c>
      <c r="I550" s="62"/>
      <c r="J550" s="62"/>
      <c r="K550" s="60">
        <v>0.52</v>
      </c>
      <c r="L550" s="61">
        <v>9.1999999999999993</v>
      </c>
      <c r="M550" s="61">
        <v>34.799999999999997</v>
      </c>
      <c r="N550" s="61">
        <v>13.2</v>
      </c>
      <c r="O550" s="61">
        <v>0.8</v>
      </c>
    </row>
    <row r="551" spans="1:15" x14ac:dyDescent="0.3">
      <c r="A551" s="58" t="s">
        <v>92</v>
      </c>
      <c r="B551" s="59" t="s">
        <v>52</v>
      </c>
      <c r="C551" s="58">
        <v>150</v>
      </c>
      <c r="D551" s="61">
        <v>0.6</v>
      </c>
      <c r="E551" s="61">
        <v>0.6</v>
      </c>
      <c r="F551" s="61">
        <v>14.7</v>
      </c>
      <c r="G551" s="61">
        <v>70.5</v>
      </c>
      <c r="H551" s="60">
        <v>0.05</v>
      </c>
      <c r="I551" s="58">
        <v>15</v>
      </c>
      <c r="J551" s="61">
        <v>7.5</v>
      </c>
      <c r="K551" s="61">
        <v>0.3</v>
      </c>
      <c r="L551" s="58">
        <v>24</v>
      </c>
      <c r="M551" s="61">
        <v>16.5</v>
      </c>
      <c r="N551" s="61">
        <v>13.5</v>
      </c>
      <c r="O551" s="61">
        <v>3.3</v>
      </c>
    </row>
    <row r="552" spans="1:15" x14ac:dyDescent="0.3">
      <c r="A552" s="129" t="s">
        <v>44</v>
      </c>
      <c r="B552" s="129"/>
      <c r="C552" s="55">
        <v>550</v>
      </c>
      <c r="D552" s="60">
        <v>23.96</v>
      </c>
      <c r="E552" s="60">
        <v>18.89</v>
      </c>
      <c r="F552" s="60">
        <v>76.36</v>
      </c>
      <c r="G552" s="60">
        <v>582.34</v>
      </c>
      <c r="H552" s="60">
        <v>0.18</v>
      </c>
      <c r="I552" s="60">
        <v>47.25</v>
      </c>
      <c r="J552" s="60">
        <v>150.91</v>
      </c>
      <c r="K552" s="60">
        <v>1.51</v>
      </c>
      <c r="L552" s="60">
        <v>217.37</v>
      </c>
      <c r="M552" s="60">
        <v>308.75</v>
      </c>
      <c r="N552" s="60">
        <v>60.77</v>
      </c>
      <c r="O552" s="60">
        <v>5.86</v>
      </c>
    </row>
    <row r="553" spans="1:15" x14ac:dyDescent="0.3">
      <c r="A553" s="130" t="s">
        <v>21</v>
      </c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</row>
    <row r="554" spans="1:15" x14ac:dyDescent="0.3">
      <c r="A554" s="58" t="s">
        <v>250</v>
      </c>
      <c r="B554" s="59" t="s">
        <v>233</v>
      </c>
      <c r="C554" s="58">
        <v>60</v>
      </c>
      <c r="D554" s="60">
        <v>0.99</v>
      </c>
      <c r="E554" s="61">
        <v>4.0999999999999996</v>
      </c>
      <c r="F554" s="60">
        <v>2.95</v>
      </c>
      <c r="G554" s="61">
        <v>52.9</v>
      </c>
      <c r="H554" s="60">
        <v>0.02</v>
      </c>
      <c r="I554" s="61">
        <v>22.1</v>
      </c>
      <c r="J554" s="60">
        <v>201.44</v>
      </c>
      <c r="K554" s="60">
        <v>1.85</v>
      </c>
      <c r="L554" s="60">
        <v>26.84</v>
      </c>
      <c r="M554" s="60">
        <v>20.69</v>
      </c>
      <c r="N554" s="60">
        <v>11.55</v>
      </c>
      <c r="O554" s="60">
        <v>0.37</v>
      </c>
    </row>
    <row r="555" spans="1:15" ht="33" x14ac:dyDescent="0.3">
      <c r="A555" s="58" t="s">
        <v>121</v>
      </c>
      <c r="B555" s="59" t="s">
        <v>86</v>
      </c>
      <c r="C555" s="58">
        <v>200</v>
      </c>
      <c r="D555" s="60">
        <v>3.54</v>
      </c>
      <c r="E555" s="60">
        <v>5.69</v>
      </c>
      <c r="F555" s="60">
        <v>13.69</v>
      </c>
      <c r="G555" s="60">
        <v>120.59</v>
      </c>
      <c r="H555" s="60">
        <v>0.08</v>
      </c>
      <c r="I555" s="60">
        <v>13.15</v>
      </c>
      <c r="J555" s="60">
        <v>162.26</v>
      </c>
      <c r="K555" s="60">
        <v>1.89</v>
      </c>
      <c r="L555" s="60">
        <v>13.71</v>
      </c>
      <c r="M555" s="60">
        <v>50.97</v>
      </c>
      <c r="N555" s="60">
        <v>20.85</v>
      </c>
      <c r="O555" s="60">
        <v>0.74</v>
      </c>
    </row>
    <row r="556" spans="1:15" x14ac:dyDescent="0.3">
      <c r="A556" s="58" t="s">
        <v>235</v>
      </c>
      <c r="B556" s="59" t="s">
        <v>236</v>
      </c>
      <c r="C556" s="58">
        <v>200</v>
      </c>
      <c r="D556" s="60">
        <v>13.25</v>
      </c>
      <c r="E556" s="60">
        <v>5.39</v>
      </c>
      <c r="F556" s="61">
        <v>3.6</v>
      </c>
      <c r="G556" s="60">
        <v>326.26</v>
      </c>
      <c r="H556" s="60">
        <v>0.09</v>
      </c>
      <c r="I556" s="61">
        <v>2.7</v>
      </c>
      <c r="J556" s="62"/>
      <c r="K556" s="60">
        <v>1.79</v>
      </c>
      <c r="L556" s="60">
        <v>9.33</v>
      </c>
      <c r="M556" s="60">
        <v>143.83000000000001</v>
      </c>
      <c r="N556" s="60">
        <v>19.989999999999998</v>
      </c>
      <c r="O556" s="60">
        <v>1.37</v>
      </c>
    </row>
    <row r="557" spans="1:15" x14ac:dyDescent="0.3">
      <c r="A557" s="58" t="s">
        <v>103</v>
      </c>
      <c r="B557" s="59" t="s">
        <v>57</v>
      </c>
      <c r="C557" s="58">
        <v>200</v>
      </c>
      <c r="D557" s="60">
        <v>0.16</v>
      </c>
      <c r="E557" s="60">
        <v>0.16</v>
      </c>
      <c r="F557" s="61">
        <v>14.9</v>
      </c>
      <c r="G557" s="60">
        <v>62.69</v>
      </c>
      <c r="H557" s="60">
        <v>0.01</v>
      </c>
      <c r="I557" s="58">
        <v>4</v>
      </c>
      <c r="J557" s="58">
        <v>2</v>
      </c>
      <c r="K557" s="60">
        <v>0.08</v>
      </c>
      <c r="L557" s="60">
        <v>6.73</v>
      </c>
      <c r="M557" s="61">
        <v>4.4000000000000004</v>
      </c>
      <c r="N557" s="61">
        <v>3.6</v>
      </c>
      <c r="O557" s="60">
        <v>0.91</v>
      </c>
    </row>
    <row r="558" spans="1:15" x14ac:dyDescent="0.3">
      <c r="A558" s="58"/>
      <c r="B558" s="59" t="s">
        <v>179</v>
      </c>
      <c r="C558" s="58">
        <v>30</v>
      </c>
      <c r="D558" s="61">
        <v>3.2</v>
      </c>
      <c r="E558" s="61">
        <v>0.4</v>
      </c>
      <c r="F558" s="61">
        <v>20.8</v>
      </c>
      <c r="G558" s="58">
        <v>100</v>
      </c>
      <c r="H558" s="60">
        <v>7.0000000000000007E-2</v>
      </c>
      <c r="I558" s="62"/>
      <c r="J558" s="62"/>
      <c r="K558" s="60">
        <v>0.52</v>
      </c>
      <c r="L558" s="61">
        <v>9.1999999999999993</v>
      </c>
      <c r="M558" s="61">
        <v>34.799999999999997</v>
      </c>
      <c r="N558" s="61">
        <v>13.2</v>
      </c>
      <c r="O558" s="61">
        <v>0.8</v>
      </c>
    </row>
    <row r="559" spans="1:15" x14ac:dyDescent="0.3">
      <c r="A559" s="58"/>
      <c r="B559" s="59" t="s">
        <v>180</v>
      </c>
      <c r="C559" s="58">
        <v>40</v>
      </c>
      <c r="D559" s="61">
        <v>3.6</v>
      </c>
      <c r="E559" s="61">
        <v>0.6</v>
      </c>
      <c r="F559" s="61">
        <v>25.2</v>
      </c>
      <c r="G559" s="58">
        <v>100</v>
      </c>
      <c r="H559" s="60">
        <v>0.11</v>
      </c>
      <c r="I559" s="62"/>
      <c r="J559" s="62"/>
      <c r="K559" s="60">
        <v>0.84</v>
      </c>
      <c r="L559" s="61">
        <v>17.399999999999999</v>
      </c>
      <c r="M559" s="58">
        <v>90</v>
      </c>
      <c r="N559" s="61">
        <v>28.2</v>
      </c>
      <c r="O559" s="60">
        <v>2.34</v>
      </c>
    </row>
    <row r="560" spans="1:15" x14ac:dyDescent="0.3">
      <c r="A560" s="129" t="s">
        <v>45</v>
      </c>
      <c r="B560" s="129"/>
      <c r="C560" s="55">
        <v>770</v>
      </c>
      <c r="D560" s="60">
        <v>29.15</v>
      </c>
      <c r="E560" s="60">
        <v>23.99</v>
      </c>
      <c r="F560" s="60">
        <v>102.34</v>
      </c>
      <c r="G560" s="60">
        <v>748.35</v>
      </c>
      <c r="H560" s="60">
        <v>1.1299999999999999</v>
      </c>
      <c r="I560" s="60">
        <v>79.52</v>
      </c>
      <c r="J560" s="60">
        <v>621.54999999999995</v>
      </c>
      <c r="K560" s="60">
        <v>6.48</v>
      </c>
      <c r="L560" s="60">
        <v>125.64</v>
      </c>
      <c r="M560" s="60">
        <v>446.32</v>
      </c>
      <c r="N560" s="60">
        <v>134.63</v>
      </c>
      <c r="O560" s="60">
        <v>7.35</v>
      </c>
    </row>
    <row r="561" spans="1:15" x14ac:dyDescent="0.3">
      <c r="A561" s="130" t="s">
        <v>175</v>
      </c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</row>
    <row r="562" spans="1:15" x14ac:dyDescent="0.3">
      <c r="A562" s="58" t="s">
        <v>177</v>
      </c>
      <c r="B562" s="59" t="s">
        <v>200</v>
      </c>
      <c r="C562" s="58">
        <v>45</v>
      </c>
      <c r="D562" s="60">
        <v>7.8</v>
      </c>
      <c r="E562" s="60">
        <v>4.2</v>
      </c>
      <c r="F562" s="61">
        <v>12.5</v>
      </c>
      <c r="G562" s="60">
        <v>119.9</v>
      </c>
      <c r="H562" s="61">
        <v>0.1</v>
      </c>
      <c r="I562" s="60">
        <v>0.08</v>
      </c>
      <c r="J562" s="60">
        <v>39.880000000000003</v>
      </c>
      <c r="K562" s="60">
        <v>0.57999999999999996</v>
      </c>
      <c r="L562" s="60">
        <v>117.84</v>
      </c>
      <c r="M562" s="60">
        <v>156.74</v>
      </c>
      <c r="N562" s="60">
        <v>24.24</v>
      </c>
      <c r="O562" s="60">
        <v>1.19</v>
      </c>
    </row>
    <row r="563" spans="1:15" x14ac:dyDescent="0.3">
      <c r="A563" s="58" t="s">
        <v>193</v>
      </c>
      <c r="B563" s="59" t="s">
        <v>192</v>
      </c>
      <c r="C563" s="58">
        <v>200</v>
      </c>
      <c r="D563" s="60">
        <v>2.94</v>
      </c>
      <c r="E563" s="60">
        <v>2.54</v>
      </c>
      <c r="F563" s="60">
        <v>15.92</v>
      </c>
      <c r="G563" s="60">
        <v>99.04</v>
      </c>
      <c r="H563" s="60">
        <v>0.04</v>
      </c>
      <c r="I563" s="61">
        <v>1.3</v>
      </c>
      <c r="J563" s="58">
        <v>22</v>
      </c>
      <c r="K563" s="61">
        <v>0.1</v>
      </c>
      <c r="L563" s="60">
        <v>120.54</v>
      </c>
      <c r="M563" s="58">
        <v>90</v>
      </c>
      <c r="N563" s="60">
        <v>14.05</v>
      </c>
      <c r="O563" s="60">
        <v>0.13</v>
      </c>
    </row>
    <row r="564" spans="1:15" x14ac:dyDescent="0.3">
      <c r="A564" s="58" t="s">
        <v>177</v>
      </c>
      <c r="B564" s="59" t="s">
        <v>185</v>
      </c>
      <c r="C564" s="58">
        <v>100</v>
      </c>
      <c r="D564" s="61">
        <v>0.8</v>
      </c>
      <c r="E564" s="61">
        <v>0.2</v>
      </c>
      <c r="F564" s="61">
        <v>7.5</v>
      </c>
      <c r="G564" s="58">
        <v>38</v>
      </c>
      <c r="H564" s="60">
        <v>0.06</v>
      </c>
      <c r="I564" s="58">
        <v>38</v>
      </c>
      <c r="J564" s="58">
        <v>10</v>
      </c>
      <c r="K564" s="61">
        <v>0.2</v>
      </c>
      <c r="L564" s="58">
        <v>35</v>
      </c>
      <c r="M564" s="58">
        <v>17</v>
      </c>
      <c r="N564" s="58">
        <v>11</v>
      </c>
      <c r="O564" s="61">
        <v>0.1</v>
      </c>
    </row>
    <row r="565" spans="1:15" x14ac:dyDescent="0.3">
      <c r="A565" s="129" t="s">
        <v>176</v>
      </c>
      <c r="B565" s="129"/>
      <c r="C565" s="55">
        <f t="shared" ref="C565:O565" si="65">SUM(C562:C564)</f>
        <v>345</v>
      </c>
      <c r="D565" s="60">
        <f t="shared" si="65"/>
        <v>11.540000000000001</v>
      </c>
      <c r="E565" s="60">
        <f t="shared" si="65"/>
        <v>6.94</v>
      </c>
      <c r="F565" s="60">
        <f t="shared" si="65"/>
        <v>35.92</v>
      </c>
      <c r="G565" s="60">
        <f t="shared" si="65"/>
        <v>256.94</v>
      </c>
      <c r="H565" s="60">
        <f t="shared" si="65"/>
        <v>0.2</v>
      </c>
      <c r="I565" s="60">
        <f t="shared" si="65"/>
        <v>39.380000000000003</v>
      </c>
      <c r="J565" s="60">
        <f t="shared" si="65"/>
        <v>71.88</v>
      </c>
      <c r="K565" s="60">
        <f t="shared" si="65"/>
        <v>0.87999999999999989</v>
      </c>
      <c r="L565" s="60">
        <f t="shared" si="65"/>
        <v>273.38</v>
      </c>
      <c r="M565" s="60">
        <f t="shared" si="65"/>
        <v>263.74</v>
      </c>
      <c r="N565" s="60">
        <f t="shared" si="65"/>
        <v>49.29</v>
      </c>
      <c r="O565" s="60">
        <f t="shared" si="65"/>
        <v>1.42</v>
      </c>
    </row>
    <row r="566" spans="1:15" x14ac:dyDescent="0.3">
      <c r="A566" s="129" t="s">
        <v>46</v>
      </c>
      <c r="B566" s="129"/>
      <c r="C566" s="64">
        <f>C552+C560+C565</f>
        <v>1665</v>
      </c>
      <c r="D566" s="64">
        <f t="shared" ref="D566:O566" si="66">D552+D560+D565</f>
        <v>64.650000000000006</v>
      </c>
      <c r="E566" s="64">
        <f t="shared" si="66"/>
        <v>49.819999999999993</v>
      </c>
      <c r="F566" s="64">
        <f t="shared" si="66"/>
        <v>214.62</v>
      </c>
      <c r="G566" s="64">
        <f t="shared" si="66"/>
        <v>1587.63</v>
      </c>
      <c r="H566" s="64">
        <f t="shared" si="66"/>
        <v>1.5099999999999998</v>
      </c>
      <c r="I566" s="64">
        <f t="shared" si="66"/>
        <v>166.15</v>
      </c>
      <c r="J566" s="64">
        <f t="shared" si="66"/>
        <v>844.33999999999992</v>
      </c>
      <c r="K566" s="64">
        <f t="shared" si="66"/>
        <v>8.870000000000001</v>
      </c>
      <c r="L566" s="64">
        <f t="shared" si="66"/>
        <v>616.39</v>
      </c>
      <c r="M566" s="64">
        <f t="shared" si="66"/>
        <v>1018.81</v>
      </c>
      <c r="N566" s="64">
        <f t="shared" si="66"/>
        <v>244.69</v>
      </c>
      <c r="O566" s="64">
        <f t="shared" si="66"/>
        <v>14.63</v>
      </c>
    </row>
  </sheetData>
  <mergeCells count="333">
    <mergeCell ref="A296:B296"/>
    <mergeCell ref="A297:O297"/>
    <mergeCell ref="A332:B332"/>
    <mergeCell ref="A324:B324"/>
    <mergeCell ref="A325:O325"/>
    <mergeCell ref="L314:O314"/>
    <mergeCell ref="A305:B305"/>
    <mergeCell ref="A164:O164"/>
    <mergeCell ref="A168:B168"/>
    <mergeCell ref="A193:O193"/>
    <mergeCell ref="A197:B197"/>
    <mergeCell ref="A221:O221"/>
    <mergeCell ref="B175:O175"/>
    <mergeCell ref="B176:O176"/>
    <mergeCell ref="A220:B220"/>
    <mergeCell ref="F170:G170"/>
    <mergeCell ref="H170:M170"/>
    <mergeCell ref="A177:O177"/>
    <mergeCell ref="B401:O401"/>
    <mergeCell ref="B402:O402"/>
    <mergeCell ref="B373:O373"/>
    <mergeCell ref="B374:O374"/>
    <mergeCell ref="B344:O344"/>
    <mergeCell ref="B345:O345"/>
    <mergeCell ref="A306:O306"/>
    <mergeCell ref="A333:O333"/>
    <mergeCell ref="A362:O362"/>
    <mergeCell ref="A390:O390"/>
    <mergeCell ref="A394:B394"/>
    <mergeCell ref="A310:B310"/>
    <mergeCell ref="A337:B337"/>
    <mergeCell ref="B317:O317"/>
    <mergeCell ref="B318:O318"/>
    <mergeCell ref="A311:B311"/>
    <mergeCell ref="A319:O319"/>
    <mergeCell ref="A314:A315"/>
    <mergeCell ref="B314:B315"/>
    <mergeCell ref="C314:C315"/>
    <mergeCell ref="D314:F314"/>
    <mergeCell ref="G314:G315"/>
    <mergeCell ref="H314:K314"/>
    <mergeCell ref="B398:B399"/>
    <mergeCell ref="A419:O419"/>
    <mergeCell ref="B544:O544"/>
    <mergeCell ref="B515:O515"/>
    <mergeCell ref="B516:O516"/>
    <mergeCell ref="B487:O487"/>
    <mergeCell ref="B488:O488"/>
    <mergeCell ref="B458:O458"/>
    <mergeCell ref="B459:O459"/>
    <mergeCell ref="B430:O430"/>
    <mergeCell ref="A509:B509"/>
    <mergeCell ref="A503:B503"/>
    <mergeCell ref="B484:B485"/>
    <mergeCell ref="C484:C485"/>
    <mergeCell ref="D484:F484"/>
    <mergeCell ref="G484:G485"/>
    <mergeCell ref="A446:B446"/>
    <mergeCell ref="A452:B452"/>
    <mergeCell ref="C427:C428"/>
    <mergeCell ref="D427:F427"/>
    <mergeCell ref="G427:G428"/>
    <mergeCell ref="A438:O438"/>
    <mergeCell ref="A432:O432"/>
    <mergeCell ref="A427:A428"/>
    <mergeCell ref="B427:B428"/>
    <mergeCell ref="A172:A173"/>
    <mergeCell ref="B172:B173"/>
    <mergeCell ref="C172:C173"/>
    <mergeCell ref="A163:B163"/>
    <mergeCell ref="A169:B169"/>
    <mergeCell ref="A154:B154"/>
    <mergeCell ref="A155:O155"/>
    <mergeCell ref="A212:B212"/>
    <mergeCell ref="A149:O149"/>
    <mergeCell ref="B204:O204"/>
    <mergeCell ref="B205:O205"/>
    <mergeCell ref="F171:G171"/>
    <mergeCell ref="H171:M171"/>
    <mergeCell ref="A213:O213"/>
    <mergeCell ref="A206:O206"/>
    <mergeCell ref="A201:A202"/>
    <mergeCell ref="A136:O136"/>
    <mergeCell ref="A140:B140"/>
    <mergeCell ref="D58:F58"/>
    <mergeCell ref="A128:O128"/>
    <mergeCell ref="B144:B145"/>
    <mergeCell ref="C144:C145"/>
    <mergeCell ref="G58:G59"/>
    <mergeCell ref="H58:K58"/>
    <mergeCell ref="A88:A89"/>
    <mergeCell ref="B88:B89"/>
    <mergeCell ref="C88:C89"/>
    <mergeCell ref="B61:O61"/>
    <mergeCell ref="H144:K144"/>
    <mergeCell ref="L144:O144"/>
    <mergeCell ref="G88:G89"/>
    <mergeCell ref="B201:B202"/>
    <mergeCell ref="C201:C202"/>
    <mergeCell ref="D201:F201"/>
    <mergeCell ref="G201:G202"/>
    <mergeCell ref="H201:K201"/>
    <mergeCell ref="L201:O201"/>
    <mergeCell ref="A226:B226"/>
    <mergeCell ref="A249:B249"/>
    <mergeCell ref="A21:B21"/>
    <mergeCell ref="A27:B27"/>
    <mergeCell ref="A13:O13"/>
    <mergeCell ref="L2:O2"/>
    <mergeCell ref="A7:O7"/>
    <mergeCell ref="A2:A3"/>
    <mergeCell ref="B2:B3"/>
    <mergeCell ref="C2:C3"/>
    <mergeCell ref="D2:F2"/>
    <mergeCell ref="G2:G3"/>
    <mergeCell ref="H2:K2"/>
    <mergeCell ref="B5:O5"/>
    <mergeCell ref="B6:O6"/>
    <mergeCell ref="A22:O22"/>
    <mergeCell ref="A26:B26"/>
    <mergeCell ref="B119:O119"/>
    <mergeCell ref="B120:O120"/>
    <mergeCell ref="B147:O147"/>
    <mergeCell ref="A71:O71"/>
    <mergeCell ref="L58:O58"/>
    <mergeCell ref="A63:O63"/>
    <mergeCell ref="A58:A59"/>
    <mergeCell ref="A225:B225"/>
    <mergeCell ref="A269:B269"/>
    <mergeCell ref="A270:O270"/>
    <mergeCell ref="A263:O263"/>
    <mergeCell ref="A258:A259"/>
    <mergeCell ref="B258:B259"/>
    <mergeCell ref="C258:C259"/>
    <mergeCell ref="D258:F258"/>
    <mergeCell ref="G258:G259"/>
    <mergeCell ref="H258:K258"/>
    <mergeCell ref="L258:O258"/>
    <mergeCell ref="B261:O261"/>
    <mergeCell ref="B262:O262"/>
    <mergeCell ref="A255:B255"/>
    <mergeCell ref="A240:B240"/>
    <mergeCell ref="A241:O241"/>
    <mergeCell ref="L229:O229"/>
    <mergeCell ref="A234:O234"/>
    <mergeCell ref="A229:A230"/>
    <mergeCell ref="B229:B230"/>
    <mergeCell ref="C229:C230"/>
    <mergeCell ref="D229:F229"/>
    <mergeCell ref="G229:G230"/>
    <mergeCell ref="H229:K229"/>
    <mergeCell ref="B232:O232"/>
    <mergeCell ref="B233:O233"/>
    <mergeCell ref="A250:O250"/>
    <mergeCell ref="A254:B254"/>
    <mergeCell ref="A277:B277"/>
    <mergeCell ref="A282:B282"/>
    <mergeCell ref="L286:O286"/>
    <mergeCell ref="A291:O291"/>
    <mergeCell ref="A286:A287"/>
    <mergeCell ref="B286:B287"/>
    <mergeCell ref="C286:C287"/>
    <mergeCell ref="D286:F286"/>
    <mergeCell ref="G286:G287"/>
    <mergeCell ref="H286:K286"/>
    <mergeCell ref="B289:O289"/>
    <mergeCell ref="B290:O290"/>
    <mergeCell ref="A278:O278"/>
    <mergeCell ref="A283:B283"/>
    <mergeCell ref="C398:C399"/>
    <mergeCell ref="D398:F398"/>
    <mergeCell ref="G398:G399"/>
    <mergeCell ref="H398:K398"/>
    <mergeCell ref="L398:O398"/>
    <mergeCell ref="A395:B395"/>
    <mergeCell ref="A389:B389"/>
    <mergeCell ref="A381:B381"/>
    <mergeCell ref="L341:O341"/>
    <mergeCell ref="A346:O346"/>
    <mergeCell ref="A341:A342"/>
    <mergeCell ref="G341:G342"/>
    <mergeCell ref="H341:K341"/>
    <mergeCell ref="A361:B361"/>
    <mergeCell ref="A338:B338"/>
    <mergeCell ref="A366:B366"/>
    <mergeCell ref="A451:B451"/>
    <mergeCell ref="A476:O476"/>
    <mergeCell ref="A480:B480"/>
    <mergeCell ref="H427:K427"/>
    <mergeCell ref="L427:O427"/>
    <mergeCell ref="B431:O431"/>
    <mergeCell ref="A532:B532"/>
    <mergeCell ref="A495:B495"/>
    <mergeCell ref="A496:O496"/>
    <mergeCell ref="A489:O489"/>
    <mergeCell ref="A424:B424"/>
    <mergeCell ref="A418:B418"/>
    <mergeCell ref="A504:O504"/>
    <mergeCell ref="A508:B508"/>
    <mergeCell ref="A484:A485"/>
    <mergeCell ref="A410:B410"/>
    <mergeCell ref="A411:O411"/>
    <mergeCell ref="H484:K484"/>
    <mergeCell ref="L484:O484"/>
    <mergeCell ref="A466:B466"/>
    <mergeCell ref="A467:O467"/>
    <mergeCell ref="L455:O455"/>
    <mergeCell ref="A538:B538"/>
    <mergeCell ref="A523:B523"/>
    <mergeCell ref="A524:O524"/>
    <mergeCell ref="D512:F512"/>
    <mergeCell ref="G512:G513"/>
    <mergeCell ref="H512:K512"/>
    <mergeCell ref="L512:O512"/>
    <mergeCell ref="A517:O517"/>
    <mergeCell ref="A533:O533"/>
    <mergeCell ref="A537:B537"/>
    <mergeCell ref="A512:A513"/>
    <mergeCell ref="B512:B513"/>
    <mergeCell ref="C512:C513"/>
    <mergeCell ref="A560:B560"/>
    <mergeCell ref="A566:B566"/>
    <mergeCell ref="A552:B552"/>
    <mergeCell ref="A553:O553"/>
    <mergeCell ref="A546:O546"/>
    <mergeCell ref="A541:A542"/>
    <mergeCell ref="B541:B542"/>
    <mergeCell ref="C541:C542"/>
    <mergeCell ref="D541:F541"/>
    <mergeCell ref="G541:G542"/>
    <mergeCell ref="H541:K541"/>
    <mergeCell ref="L541:O541"/>
    <mergeCell ref="A561:O561"/>
    <mergeCell ref="A565:B565"/>
    <mergeCell ref="B545:O545"/>
    <mergeCell ref="A460:O460"/>
    <mergeCell ref="A455:A456"/>
    <mergeCell ref="B455:B456"/>
    <mergeCell ref="C455:C456"/>
    <mergeCell ref="D455:F455"/>
    <mergeCell ref="G455:G456"/>
    <mergeCell ref="H455:K455"/>
    <mergeCell ref="A475:B475"/>
    <mergeCell ref="A481:B481"/>
    <mergeCell ref="A423:B423"/>
    <mergeCell ref="A437:B437"/>
    <mergeCell ref="A447:O447"/>
    <mergeCell ref="A403:O403"/>
    <mergeCell ref="A398:A399"/>
    <mergeCell ref="A192:B192"/>
    <mergeCell ref="A198:B198"/>
    <mergeCell ref="A183:B183"/>
    <mergeCell ref="A184:O184"/>
    <mergeCell ref="A382:O382"/>
    <mergeCell ref="A375:O375"/>
    <mergeCell ref="A370:A371"/>
    <mergeCell ref="B370:B371"/>
    <mergeCell ref="C370:C371"/>
    <mergeCell ref="D370:F370"/>
    <mergeCell ref="G370:G371"/>
    <mergeCell ref="H370:K370"/>
    <mergeCell ref="L370:O370"/>
    <mergeCell ref="A352:B352"/>
    <mergeCell ref="A353:O353"/>
    <mergeCell ref="A367:B367"/>
    <mergeCell ref="B341:B342"/>
    <mergeCell ref="C341:C342"/>
    <mergeCell ref="D341:F341"/>
    <mergeCell ref="A40:B40"/>
    <mergeCell ref="A41:O41"/>
    <mergeCell ref="L30:O30"/>
    <mergeCell ref="A50:O50"/>
    <mergeCell ref="A54:B54"/>
    <mergeCell ref="H28:M28"/>
    <mergeCell ref="F29:G29"/>
    <mergeCell ref="H29:M29"/>
    <mergeCell ref="H88:K88"/>
    <mergeCell ref="L88:O88"/>
    <mergeCell ref="A79:B79"/>
    <mergeCell ref="A85:B85"/>
    <mergeCell ref="B30:B31"/>
    <mergeCell ref="C30:C31"/>
    <mergeCell ref="D30:F30"/>
    <mergeCell ref="G30:G31"/>
    <mergeCell ref="H30:K30"/>
    <mergeCell ref="F28:G28"/>
    <mergeCell ref="B33:O33"/>
    <mergeCell ref="B34:O34"/>
    <mergeCell ref="A80:O80"/>
    <mergeCell ref="A84:B84"/>
    <mergeCell ref="D88:F88"/>
    <mergeCell ref="A121:O121"/>
    <mergeCell ref="A144:A145"/>
    <mergeCell ref="A135:B135"/>
    <mergeCell ref="A49:B49"/>
    <mergeCell ref="A55:B55"/>
    <mergeCell ref="A127:B127"/>
    <mergeCell ref="B116:B117"/>
    <mergeCell ref="C116:C117"/>
    <mergeCell ref="D116:F116"/>
    <mergeCell ref="G116:G117"/>
    <mergeCell ref="H116:K116"/>
    <mergeCell ref="A108:O108"/>
    <mergeCell ref="A112:B112"/>
    <mergeCell ref="A99:B99"/>
    <mergeCell ref="L116:O116"/>
    <mergeCell ref="A116:A117"/>
    <mergeCell ref="A64:O64"/>
    <mergeCell ref="B62:O62"/>
    <mergeCell ref="B91:O91"/>
    <mergeCell ref="B92:O92"/>
    <mergeCell ref="B58:B59"/>
    <mergeCell ref="C58:C59"/>
    <mergeCell ref="A141:B141"/>
    <mergeCell ref="B1:O1"/>
    <mergeCell ref="A70:B70"/>
    <mergeCell ref="B148:O148"/>
    <mergeCell ref="D172:F172"/>
    <mergeCell ref="G172:G173"/>
    <mergeCell ref="H172:K172"/>
    <mergeCell ref="A35:O35"/>
    <mergeCell ref="A30:A31"/>
    <mergeCell ref="A107:B107"/>
    <mergeCell ref="A113:B113"/>
    <mergeCell ref="A100:O100"/>
    <mergeCell ref="A93:O93"/>
    <mergeCell ref="F56:G56"/>
    <mergeCell ref="H56:M56"/>
    <mergeCell ref="F57:G57"/>
    <mergeCell ref="H57:M57"/>
    <mergeCell ref="L172:O172"/>
    <mergeCell ref="D144:F144"/>
    <mergeCell ref="G144:G14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25"/>
  <sheetViews>
    <sheetView view="pageBreakPreview" zoomScaleNormal="100" zoomScaleSheetLayoutView="100" workbookViewId="0">
      <selection activeCell="V11" sqref="V11"/>
    </sheetView>
  </sheetViews>
  <sheetFormatPr defaultColWidth="9.140625" defaultRowHeight="16.5" outlineLevelRow="1" x14ac:dyDescent="0.3"/>
  <cols>
    <col min="1" max="1" width="34.85546875" style="1" customWidth="1"/>
    <col min="2" max="2" width="7" style="1" bestFit="1" customWidth="1"/>
    <col min="3" max="3" width="8.42578125" style="1" bestFit="1" customWidth="1"/>
    <col min="4" max="4" width="8.42578125" style="1" customWidth="1"/>
    <col min="5" max="5" width="9.42578125" style="1" bestFit="1" customWidth="1"/>
    <col min="6" max="6" width="8.140625" style="1" bestFit="1" customWidth="1"/>
    <col min="7" max="8" width="10.28515625" style="1" customWidth="1"/>
    <col min="9" max="9" width="9.42578125" style="1" bestFit="1" customWidth="1"/>
    <col min="10" max="10" width="9.42578125" style="1" customWidth="1"/>
    <col min="11" max="11" width="8.140625" style="1" bestFit="1" customWidth="1"/>
    <col min="12" max="13" width="8.85546875" style="1" customWidth="1"/>
    <col min="14" max="15" width="8.42578125" style="1" bestFit="1" customWidth="1"/>
    <col min="16" max="16" width="8.28515625" style="1" customWidth="1"/>
    <col min="17" max="17" width="9" style="1" customWidth="1"/>
    <col min="18" max="18" width="10.7109375" style="1" customWidth="1"/>
    <col min="19" max="19" width="8.42578125" style="1" bestFit="1" customWidth="1"/>
    <col min="20" max="20" width="8.28515625" style="1" customWidth="1"/>
    <col min="21" max="22" width="9" style="1" customWidth="1"/>
    <col min="23" max="23" width="6.5703125" style="1" customWidth="1"/>
    <col min="24" max="1026" width="12.7109375" style="1" customWidth="1"/>
    <col min="1027" max="1027" width="9.42578125" style="1" bestFit="1" customWidth="1"/>
    <col min="1028" max="16384" width="9.140625" style="1"/>
  </cols>
  <sheetData>
    <row r="1" spans="1:23" ht="16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Q1" s="138"/>
      <c r="R1" s="138"/>
      <c r="U1" s="138" t="s">
        <v>75</v>
      </c>
      <c r="V1" s="138"/>
      <c r="W1" s="138"/>
    </row>
    <row r="2" spans="1:23" ht="34.5" customHeight="1" x14ac:dyDescent="0.3">
      <c r="A2" s="150" t="s">
        <v>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23" x14ac:dyDescent="0.3">
      <c r="A3" s="4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S3" s="2"/>
    </row>
    <row r="4" spans="1:23" x14ac:dyDescent="0.3">
      <c r="A4" s="4" t="s">
        <v>72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S4" s="5"/>
    </row>
    <row r="5" spans="1:23" ht="13.9" customHeight="1" outlineLevel="1" x14ac:dyDescent="0.3">
      <c r="A5" s="151"/>
      <c r="B5" s="151" t="s">
        <v>28</v>
      </c>
      <c r="C5" s="151" t="s">
        <v>29</v>
      </c>
      <c r="D5" s="151"/>
      <c r="E5" s="151"/>
      <c r="F5" s="151"/>
      <c r="G5" s="151" t="s">
        <v>30</v>
      </c>
      <c r="H5" s="145" t="s">
        <v>158</v>
      </c>
      <c r="I5" s="151" t="s">
        <v>31</v>
      </c>
      <c r="J5" s="151"/>
      <c r="K5" s="151"/>
      <c r="L5" s="151"/>
      <c r="M5" s="151"/>
      <c r="N5" s="151"/>
      <c r="O5" s="147" t="s">
        <v>32</v>
      </c>
      <c r="P5" s="148"/>
      <c r="Q5" s="148"/>
      <c r="R5" s="148"/>
      <c r="S5" s="148"/>
      <c r="T5" s="148"/>
      <c r="U5" s="148"/>
      <c r="V5" s="149"/>
      <c r="W5" s="145" t="s">
        <v>155</v>
      </c>
    </row>
    <row r="6" spans="1:23" outlineLevel="1" x14ac:dyDescent="0.3">
      <c r="A6" s="151"/>
      <c r="B6" s="151"/>
      <c r="C6" s="18" t="s">
        <v>156</v>
      </c>
      <c r="D6" s="18" t="s">
        <v>157</v>
      </c>
      <c r="E6" s="18" t="s">
        <v>34</v>
      </c>
      <c r="F6" s="18" t="s">
        <v>35</v>
      </c>
      <c r="G6" s="151"/>
      <c r="H6" s="146"/>
      <c r="I6" s="18" t="s">
        <v>36</v>
      </c>
      <c r="J6" s="18" t="s">
        <v>153</v>
      </c>
      <c r="K6" s="18" t="s">
        <v>37</v>
      </c>
      <c r="L6" s="18" t="s">
        <v>38</v>
      </c>
      <c r="M6" s="18" t="s">
        <v>154</v>
      </c>
      <c r="N6" s="18" t="s">
        <v>39</v>
      </c>
      <c r="O6" s="18" t="s">
        <v>40</v>
      </c>
      <c r="P6" s="18" t="s">
        <v>41</v>
      </c>
      <c r="Q6" s="18" t="s">
        <v>42</v>
      </c>
      <c r="R6" s="18" t="s">
        <v>43</v>
      </c>
      <c r="S6" s="18" t="s">
        <v>149</v>
      </c>
      <c r="T6" s="18" t="s">
        <v>150</v>
      </c>
      <c r="U6" s="18" t="s">
        <v>151</v>
      </c>
      <c r="V6" s="18" t="s">
        <v>152</v>
      </c>
      <c r="W6" s="146"/>
    </row>
    <row r="7" spans="1:23" outlineLevel="1" x14ac:dyDescent="0.3">
      <c r="A7" s="19" t="s">
        <v>142</v>
      </c>
      <c r="B7" s="28">
        <v>567</v>
      </c>
      <c r="C7" s="27">
        <v>24.07</v>
      </c>
      <c r="D7" s="27">
        <v>15.17</v>
      </c>
      <c r="E7" s="27">
        <v>18.43</v>
      </c>
      <c r="F7" s="27">
        <v>75.739999999999995</v>
      </c>
      <c r="G7" s="27">
        <v>570.32000000000005</v>
      </c>
      <c r="H7" s="27">
        <v>131.94999999999999</v>
      </c>
      <c r="I7" s="27">
        <v>0.35</v>
      </c>
      <c r="J7" s="27">
        <v>0.46</v>
      </c>
      <c r="K7" s="27">
        <v>34.880000000000003</v>
      </c>
      <c r="L7" s="27">
        <v>439.86</v>
      </c>
      <c r="M7" s="27">
        <v>0.57999999999999996</v>
      </c>
      <c r="N7" s="27">
        <v>3.08</v>
      </c>
      <c r="O7" s="27">
        <v>223.53</v>
      </c>
      <c r="P7" s="27">
        <v>366.26</v>
      </c>
      <c r="Q7" s="27">
        <v>86</v>
      </c>
      <c r="R7" s="27">
        <v>5.34</v>
      </c>
      <c r="S7" s="20">
        <v>389.09</v>
      </c>
      <c r="T7" s="20">
        <v>20.010000000000002</v>
      </c>
      <c r="U7" s="20">
        <v>10.83</v>
      </c>
      <c r="V7" s="20">
        <v>0.67</v>
      </c>
      <c r="W7" s="20">
        <v>0.11</v>
      </c>
    </row>
    <row r="8" spans="1:23" outlineLevel="1" x14ac:dyDescent="0.3">
      <c r="A8" s="19" t="s">
        <v>73</v>
      </c>
      <c r="B8" s="29"/>
      <c r="C8" s="30">
        <v>31</v>
      </c>
      <c r="D8" s="26">
        <f>D7/C7</f>
        <v>0.63024511840465314</v>
      </c>
      <c r="E8" s="30">
        <v>23</v>
      </c>
      <c r="F8" s="30">
        <v>23</v>
      </c>
      <c r="G8" s="30">
        <v>24</v>
      </c>
      <c r="H8" s="25">
        <f t="shared" ref="H8" si="0">H7/H15</f>
        <v>0.4398333333333333</v>
      </c>
      <c r="I8" s="30">
        <v>29</v>
      </c>
      <c r="J8" s="25">
        <f t="shared" ref="J8" si="1">J7/J15</f>
        <v>0.32857142857142863</v>
      </c>
      <c r="K8" s="30">
        <v>58</v>
      </c>
      <c r="L8" s="30">
        <v>63</v>
      </c>
      <c r="M8" s="25">
        <f t="shared" ref="M8" si="2">M7/M15</f>
        <v>5.7999999999999996E-2</v>
      </c>
      <c r="N8" s="30">
        <v>31</v>
      </c>
      <c r="O8" s="30">
        <v>20</v>
      </c>
      <c r="P8" s="30">
        <v>33</v>
      </c>
      <c r="Q8" s="30">
        <v>34</v>
      </c>
      <c r="R8" s="30">
        <v>45</v>
      </c>
      <c r="S8" s="25">
        <f t="shared" ref="S8:V8" si="3">S7/S15</f>
        <v>0.35371818181818182</v>
      </c>
      <c r="T8" s="25">
        <f t="shared" si="3"/>
        <v>0.20010000000000003</v>
      </c>
      <c r="U8" s="25">
        <f t="shared" si="3"/>
        <v>0.36099999999999999</v>
      </c>
      <c r="V8" s="25">
        <f t="shared" si="3"/>
        <v>0.22333333333333336</v>
      </c>
      <c r="W8" s="25">
        <f>W7/W15</f>
        <v>0.11</v>
      </c>
    </row>
    <row r="9" spans="1:23" outlineLevel="1" x14ac:dyDescent="0.3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4"/>
    </row>
    <row r="10" spans="1:23" outlineLevel="1" x14ac:dyDescent="0.3">
      <c r="A10" s="19" t="s">
        <v>143</v>
      </c>
      <c r="B10" s="33">
        <v>778</v>
      </c>
      <c r="C10" s="31">
        <v>29.16</v>
      </c>
      <c r="D10" s="31">
        <v>19.03</v>
      </c>
      <c r="E10" s="31">
        <v>25</v>
      </c>
      <c r="F10" s="31">
        <v>103.37</v>
      </c>
      <c r="G10" s="31">
        <v>759.69</v>
      </c>
      <c r="H10" s="31">
        <v>38.57</v>
      </c>
      <c r="I10" s="31">
        <v>0.64</v>
      </c>
      <c r="J10" s="31">
        <v>0.56999999999999995</v>
      </c>
      <c r="K10" s="31">
        <v>84.33</v>
      </c>
      <c r="L10" s="32">
        <v>1306.95</v>
      </c>
      <c r="M10" s="32">
        <v>0.39</v>
      </c>
      <c r="N10" s="31">
        <v>7.24</v>
      </c>
      <c r="O10" s="31">
        <v>124.65</v>
      </c>
      <c r="P10" s="31">
        <v>449.12</v>
      </c>
      <c r="Q10" s="31">
        <v>142.19</v>
      </c>
      <c r="R10" s="31">
        <v>7.85</v>
      </c>
      <c r="S10" s="20">
        <v>753.14</v>
      </c>
      <c r="T10" s="20">
        <v>34.68</v>
      </c>
      <c r="U10" s="20">
        <v>13.61</v>
      </c>
      <c r="V10" s="20">
        <v>0.75</v>
      </c>
      <c r="W10" s="20">
        <v>0.24</v>
      </c>
    </row>
    <row r="11" spans="1:23" outlineLevel="1" x14ac:dyDescent="0.3">
      <c r="A11" s="19" t="s">
        <v>73</v>
      </c>
      <c r="B11" s="34"/>
      <c r="C11" s="35">
        <v>38</v>
      </c>
      <c r="D11" s="26">
        <f>D10/C10</f>
        <v>0.65260631001371749</v>
      </c>
      <c r="E11" s="35">
        <v>32</v>
      </c>
      <c r="F11" s="35">
        <v>31</v>
      </c>
      <c r="G11" s="35">
        <v>32</v>
      </c>
      <c r="H11" s="25">
        <f t="shared" ref="H11" si="4">H10/H15</f>
        <v>0.12856666666666666</v>
      </c>
      <c r="I11" s="35">
        <v>53</v>
      </c>
      <c r="J11" s="25">
        <f t="shared" ref="J11" si="5">J10/J15</f>
        <v>0.40714285714285714</v>
      </c>
      <c r="K11" s="35">
        <v>141</v>
      </c>
      <c r="L11" s="35">
        <v>187</v>
      </c>
      <c r="M11" s="25">
        <f t="shared" ref="M11" si="6">M10/M15</f>
        <v>3.9E-2</v>
      </c>
      <c r="N11" s="35">
        <v>72</v>
      </c>
      <c r="O11" s="35">
        <v>11</v>
      </c>
      <c r="P11" s="35">
        <v>41</v>
      </c>
      <c r="Q11" s="35">
        <v>57</v>
      </c>
      <c r="R11" s="35">
        <v>65</v>
      </c>
      <c r="S11" s="25">
        <f t="shared" ref="S11:W11" si="7">S10/S15</f>
        <v>0.68467272727272721</v>
      </c>
      <c r="T11" s="25">
        <f t="shared" si="7"/>
        <v>0.3468</v>
      </c>
      <c r="U11" s="25">
        <f t="shared" si="7"/>
        <v>0.45366666666666666</v>
      </c>
      <c r="V11" s="25">
        <f t="shared" si="7"/>
        <v>0.25</v>
      </c>
      <c r="W11" s="25">
        <f t="shared" si="7"/>
        <v>0.24</v>
      </c>
    </row>
    <row r="12" spans="1:23" outlineLevel="1" x14ac:dyDescent="0.3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1"/>
    </row>
    <row r="13" spans="1:23" outlineLevel="1" x14ac:dyDescent="0.3">
      <c r="A13" s="19" t="s">
        <v>144</v>
      </c>
      <c r="B13" s="36">
        <v>1344</v>
      </c>
      <c r="C13" s="40">
        <v>53</v>
      </c>
      <c r="D13" s="21">
        <f t="shared" ref="D13" si="8">D10+D7</f>
        <v>34.200000000000003</v>
      </c>
      <c r="E13" s="40">
        <v>43</v>
      </c>
      <c r="F13" s="40">
        <v>179</v>
      </c>
      <c r="G13" s="39">
        <v>1330</v>
      </c>
      <c r="H13" s="21">
        <f t="shared" ref="H13" si="9">H10+H7</f>
        <v>170.51999999999998</v>
      </c>
      <c r="I13" s="40">
        <v>1</v>
      </c>
      <c r="J13" s="21">
        <f t="shared" ref="J13" si="10">J10+J7</f>
        <v>1.03</v>
      </c>
      <c r="K13" s="40">
        <v>119</v>
      </c>
      <c r="L13" s="39">
        <v>1747</v>
      </c>
      <c r="M13" s="21">
        <f t="shared" ref="M13" si="11">M10+M7</f>
        <v>0.97</v>
      </c>
      <c r="N13" s="40">
        <v>10</v>
      </c>
      <c r="O13" s="40">
        <v>348</v>
      </c>
      <c r="P13" s="40">
        <v>815</v>
      </c>
      <c r="Q13" s="40">
        <v>228</v>
      </c>
      <c r="R13" s="40">
        <v>13</v>
      </c>
      <c r="S13" s="21">
        <f t="shared" ref="S13:W13" si="12">S10+S7</f>
        <v>1142.23</v>
      </c>
      <c r="T13" s="21">
        <f t="shared" si="12"/>
        <v>54.69</v>
      </c>
      <c r="U13" s="21">
        <f t="shared" si="12"/>
        <v>24.439999999999998</v>
      </c>
      <c r="V13" s="21">
        <f t="shared" si="12"/>
        <v>1.42</v>
      </c>
      <c r="W13" s="20">
        <f t="shared" si="12"/>
        <v>0.35</v>
      </c>
    </row>
    <row r="14" spans="1:23" ht="15.75" customHeight="1" outlineLevel="1" x14ac:dyDescent="0.3">
      <c r="A14" s="19" t="s">
        <v>73</v>
      </c>
      <c r="B14" s="37"/>
      <c r="C14" s="38">
        <v>69</v>
      </c>
      <c r="D14" s="26">
        <f>D13/C13</f>
        <v>0.64528301886792461</v>
      </c>
      <c r="E14" s="38">
        <v>55</v>
      </c>
      <c r="F14" s="38">
        <v>53</v>
      </c>
      <c r="G14" s="38">
        <v>57</v>
      </c>
      <c r="H14" s="25">
        <f t="shared" ref="H14" si="13">H13/H15</f>
        <v>0.56839999999999991</v>
      </c>
      <c r="I14" s="41">
        <v>0.83</v>
      </c>
      <c r="J14" s="25">
        <f t="shared" ref="J14" si="14">J13/J15</f>
        <v>0.73571428571428577</v>
      </c>
      <c r="K14" s="41">
        <v>1.99</v>
      </c>
      <c r="L14" s="41">
        <v>2.5</v>
      </c>
      <c r="M14" s="25">
        <f t="shared" ref="M14" si="15">M13/M15</f>
        <v>9.7000000000000003E-2</v>
      </c>
      <c r="N14" s="41">
        <v>1.03</v>
      </c>
      <c r="O14" s="41">
        <v>0.32</v>
      </c>
      <c r="P14" s="41">
        <v>0.74</v>
      </c>
      <c r="Q14" s="41">
        <v>0.91</v>
      </c>
      <c r="R14" s="41">
        <v>1.1000000000000001</v>
      </c>
      <c r="S14" s="25">
        <f t="shared" ref="S14:W14" si="16">S13/S15</f>
        <v>1.0383909090909091</v>
      </c>
      <c r="T14" s="25">
        <f t="shared" si="16"/>
        <v>0.54689999999999994</v>
      </c>
      <c r="U14" s="25">
        <f t="shared" si="16"/>
        <v>0.81466666666666654</v>
      </c>
      <c r="V14" s="25">
        <f t="shared" si="16"/>
        <v>0.47333333333333333</v>
      </c>
      <c r="W14" s="25">
        <f t="shared" si="16"/>
        <v>0.35</v>
      </c>
    </row>
    <row r="15" spans="1:23" ht="49.5" outlineLevel="1" x14ac:dyDescent="0.3">
      <c r="A15" s="19" t="s">
        <v>74</v>
      </c>
      <c r="B15" s="11"/>
      <c r="C15" s="22">
        <v>77</v>
      </c>
      <c r="D15" s="22" t="s">
        <v>159</v>
      </c>
      <c r="E15" s="22">
        <v>79</v>
      </c>
      <c r="F15" s="22">
        <v>335</v>
      </c>
      <c r="G15" s="23">
        <v>2350</v>
      </c>
      <c r="H15" s="23">
        <v>300</v>
      </c>
      <c r="I15" s="22">
        <v>1</v>
      </c>
      <c r="J15" s="24">
        <v>1.4</v>
      </c>
      <c r="K15" s="22">
        <v>60</v>
      </c>
      <c r="L15" s="22">
        <v>700</v>
      </c>
      <c r="M15" s="22">
        <v>10</v>
      </c>
      <c r="N15" s="22">
        <v>10</v>
      </c>
      <c r="O15" s="23">
        <v>1100</v>
      </c>
      <c r="P15" s="23">
        <v>1100</v>
      </c>
      <c r="Q15" s="22">
        <v>250</v>
      </c>
      <c r="R15" s="22">
        <v>12</v>
      </c>
      <c r="S15" s="23">
        <v>1100</v>
      </c>
      <c r="T15" s="23">
        <v>100</v>
      </c>
      <c r="U15" s="22">
        <v>30</v>
      </c>
      <c r="V15" s="22">
        <v>3</v>
      </c>
      <c r="W15" s="22">
        <v>1</v>
      </c>
    </row>
    <row r="16" spans="1:23" outlineLevel="1" x14ac:dyDescent="0.3"/>
    <row r="17" outlineLevel="1" x14ac:dyDescent="0.3"/>
    <row r="18" outlineLevel="1" x14ac:dyDescent="0.3"/>
    <row r="19" outlineLevel="1" x14ac:dyDescent="0.3"/>
    <row r="20" outlineLevel="1" x14ac:dyDescent="0.3"/>
    <row r="21" outlineLevel="1" x14ac:dyDescent="0.3"/>
    <row r="22" outlineLevel="1" x14ac:dyDescent="0.3"/>
    <row r="23" outlineLevel="1" x14ac:dyDescent="0.3"/>
    <row r="24" outlineLevel="1" x14ac:dyDescent="0.3"/>
    <row r="25" outlineLevel="1" x14ac:dyDescent="0.3"/>
    <row r="26" outlineLevel="1" x14ac:dyDescent="0.3"/>
    <row r="27" outlineLevel="1" x14ac:dyDescent="0.3"/>
    <row r="28" outlineLevel="1" x14ac:dyDescent="0.3"/>
    <row r="29" outlineLevel="1" x14ac:dyDescent="0.3"/>
    <row r="30" outlineLevel="1" x14ac:dyDescent="0.3"/>
    <row r="31" outlineLevel="1" x14ac:dyDescent="0.3"/>
    <row r="32" outlineLevel="1" x14ac:dyDescent="0.3"/>
    <row r="33" outlineLevel="1" x14ac:dyDescent="0.3"/>
    <row r="34" outlineLevel="1" x14ac:dyDescent="0.3"/>
    <row r="35" outlineLevel="1" x14ac:dyDescent="0.3"/>
    <row r="36" outlineLevel="1" x14ac:dyDescent="0.3"/>
    <row r="37" outlineLevel="1" x14ac:dyDescent="0.3"/>
    <row r="38" outlineLevel="1" x14ac:dyDescent="0.3"/>
    <row r="39" outlineLevel="1" x14ac:dyDescent="0.3"/>
    <row r="40" outlineLevel="1" x14ac:dyDescent="0.3"/>
    <row r="41" outlineLevel="1" x14ac:dyDescent="0.3"/>
    <row r="42" outlineLevel="1" x14ac:dyDescent="0.3"/>
    <row r="43" outlineLevel="1" x14ac:dyDescent="0.3"/>
    <row r="44" outlineLevel="1" x14ac:dyDescent="0.3"/>
    <row r="45" outlineLevel="1" x14ac:dyDescent="0.3"/>
    <row r="46" outlineLevel="1" x14ac:dyDescent="0.3"/>
    <row r="47" outlineLevel="1" x14ac:dyDescent="0.3"/>
    <row r="48" outlineLevel="1" x14ac:dyDescent="0.3"/>
    <row r="49" outlineLevel="1" x14ac:dyDescent="0.3"/>
    <row r="50" outlineLevel="1" x14ac:dyDescent="0.3"/>
    <row r="51" outlineLevel="1" x14ac:dyDescent="0.3"/>
    <row r="52" outlineLevel="1" x14ac:dyDescent="0.3"/>
    <row r="53" outlineLevel="1" x14ac:dyDescent="0.3"/>
    <row r="54" outlineLevel="1" x14ac:dyDescent="0.3"/>
    <row r="55" ht="12.75" customHeight="1" outlineLevel="1" x14ac:dyDescent="0.3"/>
    <row r="56" ht="12.75" customHeight="1" outlineLevel="1" x14ac:dyDescent="0.3"/>
    <row r="57" outlineLevel="1" x14ac:dyDescent="0.3"/>
    <row r="58" outlineLevel="1" x14ac:dyDescent="0.3"/>
    <row r="59" outlineLevel="1" x14ac:dyDescent="0.3"/>
    <row r="60" outlineLevel="1" x14ac:dyDescent="0.3"/>
    <row r="61" outlineLevel="1" x14ac:dyDescent="0.3"/>
    <row r="62" outlineLevel="1" x14ac:dyDescent="0.3"/>
    <row r="63" outlineLevel="1" x14ac:dyDescent="0.3"/>
    <row r="64" outlineLevel="1" x14ac:dyDescent="0.3"/>
    <row r="65" outlineLevel="1" x14ac:dyDescent="0.3"/>
    <row r="66" outlineLevel="1" x14ac:dyDescent="0.3"/>
    <row r="67" outlineLevel="1" x14ac:dyDescent="0.3"/>
    <row r="68" outlineLevel="1" x14ac:dyDescent="0.3"/>
    <row r="69" outlineLevel="1" x14ac:dyDescent="0.3"/>
    <row r="70" outlineLevel="1" x14ac:dyDescent="0.3"/>
    <row r="71" outlineLevel="1" x14ac:dyDescent="0.3"/>
    <row r="72" outlineLevel="1" x14ac:dyDescent="0.3"/>
    <row r="73" outlineLevel="1" x14ac:dyDescent="0.3"/>
    <row r="74" outlineLevel="1" x14ac:dyDescent="0.3"/>
    <row r="75" outlineLevel="1" x14ac:dyDescent="0.3"/>
    <row r="76" outlineLevel="1" x14ac:dyDescent="0.3"/>
    <row r="77" outlineLevel="1" x14ac:dyDescent="0.3"/>
    <row r="78" outlineLevel="1" x14ac:dyDescent="0.3"/>
    <row r="79" outlineLevel="1" x14ac:dyDescent="0.3"/>
    <row r="80" outlineLevel="1" x14ac:dyDescent="0.3"/>
    <row r="81" outlineLevel="1" x14ac:dyDescent="0.3"/>
    <row r="82" outlineLevel="1" x14ac:dyDescent="0.3"/>
    <row r="83" outlineLevel="1" x14ac:dyDescent="0.3"/>
    <row r="84" outlineLevel="1" x14ac:dyDescent="0.3"/>
    <row r="85" outlineLevel="1" x14ac:dyDescent="0.3"/>
    <row r="86" outlineLevel="1" x14ac:dyDescent="0.3"/>
    <row r="87" outlineLevel="1" x14ac:dyDescent="0.3"/>
    <row r="88" outlineLevel="1" x14ac:dyDescent="0.3"/>
    <row r="89" outlineLevel="1" x14ac:dyDescent="0.3"/>
    <row r="90" outlineLevel="1" x14ac:dyDescent="0.3"/>
    <row r="91" outlineLevel="1" x14ac:dyDescent="0.3"/>
    <row r="92" outlineLevel="1" x14ac:dyDescent="0.3"/>
    <row r="93" outlineLevel="1" x14ac:dyDescent="0.3"/>
    <row r="94" outlineLevel="1" x14ac:dyDescent="0.3"/>
    <row r="95" ht="12.75" customHeight="1" outlineLevel="1" x14ac:dyDescent="0.3"/>
    <row r="96" ht="12.75" customHeight="1" outlineLevel="1" x14ac:dyDescent="0.3"/>
    <row r="97" outlineLevel="1" x14ac:dyDescent="0.3"/>
    <row r="98" outlineLevel="1" x14ac:dyDescent="0.3"/>
    <row r="99" outlineLevel="1" x14ac:dyDescent="0.3"/>
    <row r="100" outlineLevel="1" x14ac:dyDescent="0.3"/>
    <row r="101" outlineLevel="1" x14ac:dyDescent="0.3"/>
    <row r="102" outlineLevel="1" x14ac:dyDescent="0.3"/>
    <row r="103" outlineLevel="1" x14ac:dyDescent="0.3"/>
    <row r="104" outlineLevel="1" x14ac:dyDescent="0.3"/>
    <row r="105" outlineLevel="1" x14ac:dyDescent="0.3"/>
    <row r="106" outlineLevel="1" x14ac:dyDescent="0.3"/>
    <row r="107" outlineLevel="1" x14ac:dyDescent="0.3"/>
    <row r="108" outlineLevel="1" x14ac:dyDescent="0.3"/>
    <row r="109" outlineLevel="1" x14ac:dyDescent="0.3"/>
    <row r="110" outlineLevel="1" x14ac:dyDescent="0.3"/>
    <row r="111" outlineLevel="1" x14ac:dyDescent="0.3"/>
    <row r="112" outlineLevel="1" x14ac:dyDescent="0.3"/>
    <row r="113" outlineLevel="1" x14ac:dyDescent="0.3"/>
    <row r="114" outlineLevel="1" x14ac:dyDescent="0.3"/>
    <row r="115" outlineLevel="1" x14ac:dyDescent="0.3"/>
    <row r="116" outlineLevel="1" x14ac:dyDescent="0.3"/>
    <row r="117" outlineLevel="1" x14ac:dyDescent="0.3"/>
    <row r="118" outlineLevel="1" x14ac:dyDescent="0.3"/>
    <row r="119" outlineLevel="1" x14ac:dyDescent="0.3"/>
    <row r="120" outlineLevel="1" x14ac:dyDescent="0.3"/>
    <row r="121" outlineLevel="1" x14ac:dyDescent="0.3"/>
    <row r="122" outlineLevel="1" x14ac:dyDescent="0.3"/>
    <row r="123" outlineLevel="1" x14ac:dyDescent="0.3"/>
    <row r="124" outlineLevel="1" x14ac:dyDescent="0.3"/>
    <row r="125" outlineLevel="1" x14ac:dyDescent="0.3"/>
    <row r="126" outlineLevel="1" x14ac:dyDescent="0.3"/>
    <row r="127" outlineLevel="1" x14ac:dyDescent="0.3"/>
    <row r="128" outlineLevel="1" x14ac:dyDescent="0.3"/>
    <row r="129" outlineLevel="1" x14ac:dyDescent="0.3"/>
    <row r="130" outlineLevel="1" x14ac:dyDescent="0.3"/>
    <row r="131" outlineLevel="1" x14ac:dyDescent="0.3"/>
    <row r="132" outlineLevel="1" x14ac:dyDescent="0.3"/>
    <row r="133" outlineLevel="1" x14ac:dyDescent="0.3"/>
    <row r="134" outlineLevel="1" x14ac:dyDescent="0.3"/>
    <row r="135" outlineLevel="1" x14ac:dyDescent="0.3"/>
    <row r="136" ht="12.75" customHeight="1" outlineLevel="1" x14ac:dyDescent="0.3"/>
    <row r="137" ht="12.75" customHeight="1" outlineLevel="1" x14ac:dyDescent="0.3"/>
    <row r="138" outlineLevel="1" x14ac:dyDescent="0.3"/>
    <row r="139" outlineLevel="1" x14ac:dyDescent="0.3"/>
    <row r="141" outlineLevel="1" x14ac:dyDescent="0.3"/>
    <row r="142" outlineLevel="1" x14ac:dyDescent="0.3"/>
    <row r="143" outlineLevel="1" x14ac:dyDescent="0.3"/>
    <row r="144" outlineLevel="1" x14ac:dyDescent="0.3"/>
    <row r="145" ht="12.75" customHeight="1" outlineLevel="1" x14ac:dyDescent="0.3"/>
    <row r="146" outlineLevel="1" x14ac:dyDescent="0.3"/>
    <row r="147" outlineLevel="1" x14ac:dyDescent="0.3"/>
    <row r="148" outlineLevel="1" x14ac:dyDescent="0.3"/>
    <row r="149" outlineLevel="1" x14ac:dyDescent="0.3"/>
    <row r="151" outlineLevel="1" x14ac:dyDescent="0.3"/>
    <row r="152" outlineLevel="1" x14ac:dyDescent="0.3"/>
    <row r="153" outlineLevel="1" x14ac:dyDescent="0.3"/>
    <row r="154" outlineLevel="1" x14ac:dyDescent="0.3"/>
    <row r="157" outlineLevel="1" x14ac:dyDescent="0.3"/>
    <row r="158" outlineLevel="1" x14ac:dyDescent="0.3"/>
    <row r="159" outlineLevel="1" x14ac:dyDescent="0.3"/>
    <row r="160" outlineLevel="1" x14ac:dyDescent="0.3"/>
    <row r="161" outlineLevel="1" x14ac:dyDescent="0.3"/>
    <row r="162" outlineLevel="1" x14ac:dyDescent="0.3"/>
    <row r="163" outlineLevel="1" x14ac:dyDescent="0.3"/>
    <row r="164" outlineLevel="1" x14ac:dyDescent="0.3"/>
    <row r="165" outlineLevel="1" x14ac:dyDescent="0.3"/>
    <row r="167" outlineLevel="1" x14ac:dyDescent="0.3"/>
    <row r="168" outlineLevel="1" x14ac:dyDescent="0.3"/>
    <row r="169" outlineLevel="1" x14ac:dyDescent="0.3"/>
    <row r="170" ht="12.75" customHeight="1" outlineLevel="1" x14ac:dyDescent="0.3"/>
    <row r="171" ht="12.75" customHeight="1" outlineLevel="1" x14ac:dyDescent="0.3"/>
    <row r="172" ht="12.75" customHeight="1" outlineLevel="1" x14ac:dyDescent="0.3"/>
    <row r="173" ht="17.25" customHeight="1" outlineLevel="1" x14ac:dyDescent="0.3"/>
    <row r="175" ht="13.5" customHeight="1" outlineLevel="1" x14ac:dyDescent="0.3"/>
    <row r="176" ht="12.75" customHeight="1" outlineLevel="1" x14ac:dyDescent="0.3"/>
    <row r="177" outlineLevel="1" x14ac:dyDescent="0.3"/>
    <row r="178" outlineLevel="1" x14ac:dyDescent="0.3"/>
    <row r="179" ht="13.5" customHeight="1" x14ac:dyDescent="0.3"/>
    <row r="180" ht="12.75" customHeight="1" x14ac:dyDescent="0.3"/>
    <row r="181" outlineLevel="1" x14ac:dyDescent="0.3"/>
    <row r="182" outlineLevel="1" x14ac:dyDescent="0.3"/>
    <row r="183" outlineLevel="1" x14ac:dyDescent="0.3"/>
    <row r="184" outlineLevel="1" x14ac:dyDescent="0.3"/>
    <row r="185" outlineLevel="1" x14ac:dyDescent="0.3"/>
    <row r="186" ht="12.75" customHeight="1" outlineLevel="1" x14ac:dyDescent="0.3"/>
    <row r="187" outlineLevel="1" x14ac:dyDescent="0.3"/>
    <row r="188" outlineLevel="1" x14ac:dyDescent="0.3"/>
    <row r="189" outlineLevel="1" x14ac:dyDescent="0.3"/>
    <row r="190" outlineLevel="1" x14ac:dyDescent="0.3"/>
    <row r="191" outlineLevel="1" x14ac:dyDescent="0.3"/>
    <row r="193" outlineLevel="1" x14ac:dyDescent="0.3"/>
    <row r="194" outlineLevel="1" x14ac:dyDescent="0.3"/>
    <row r="195" outlineLevel="1" x14ac:dyDescent="0.3"/>
    <row r="196" outlineLevel="1" x14ac:dyDescent="0.3"/>
    <row r="197" outlineLevel="1" x14ac:dyDescent="0.3"/>
    <row r="198" outlineLevel="1" x14ac:dyDescent="0.3"/>
    <row r="199" outlineLevel="1" x14ac:dyDescent="0.3"/>
    <row r="200" outlineLevel="1" x14ac:dyDescent="0.3"/>
    <row r="202" outlineLevel="1" x14ac:dyDescent="0.3"/>
    <row r="203" outlineLevel="1" x14ac:dyDescent="0.3"/>
    <row r="204" outlineLevel="1" x14ac:dyDescent="0.3"/>
    <row r="205" outlineLevel="1" x14ac:dyDescent="0.3"/>
    <row r="208" outlineLevel="1" x14ac:dyDescent="0.3"/>
    <row r="209" outlineLevel="1" x14ac:dyDescent="0.3"/>
    <row r="210" outlineLevel="1" x14ac:dyDescent="0.3"/>
    <row r="211" outlineLevel="1" x14ac:dyDescent="0.3"/>
    <row r="212" ht="12.75" customHeight="1" outlineLevel="1" x14ac:dyDescent="0.3"/>
    <row r="213" ht="12.75" customHeight="1" outlineLevel="1" x14ac:dyDescent="0.3"/>
    <row r="214" outlineLevel="1" x14ac:dyDescent="0.3"/>
    <row r="215" ht="12.75" customHeight="1" outlineLevel="1" x14ac:dyDescent="0.3"/>
    <row r="216" ht="20.45" customHeight="1" outlineLevel="1" x14ac:dyDescent="0.3"/>
    <row r="217" outlineLevel="1" x14ac:dyDescent="0.3"/>
    <row r="218" ht="12.75" customHeight="1" outlineLevel="1" x14ac:dyDescent="0.3"/>
    <row r="219" ht="13.5" customHeight="1" x14ac:dyDescent="0.3"/>
    <row r="220" outlineLevel="1" x14ac:dyDescent="0.3"/>
    <row r="221" outlineLevel="1" x14ac:dyDescent="0.3"/>
    <row r="222" ht="12.75" customHeight="1" outlineLevel="1" x14ac:dyDescent="0.3"/>
    <row r="223" ht="12.75" customHeight="1" outlineLevel="1" x14ac:dyDescent="0.3"/>
    <row r="224" outlineLevel="1" x14ac:dyDescent="0.3"/>
    <row r="225" outlineLevel="1" x14ac:dyDescent="0.3"/>
    <row r="226" outlineLevel="1" x14ac:dyDescent="0.3"/>
    <row r="227" outlineLevel="1" x14ac:dyDescent="0.3"/>
    <row r="228" outlineLevel="1" x14ac:dyDescent="0.3"/>
    <row r="230" ht="13.5" customHeight="1" outlineLevel="1" x14ac:dyDescent="0.3"/>
    <row r="231" outlineLevel="1" x14ac:dyDescent="0.3"/>
    <row r="232" outlineLevel="1" x14ac:dyDescent="0.3"/>
    <row r="233" outlineLevel="1" x14ac:dyDescent="0.3"/>
    <row r="236" outlineLevel="1" x14ac:dyDescent="0.3"/>
    <row r="237" outlineLevel="1" x14ac:dyDescent="0.3"/>
    <row r="238" outlineLevel="1" x14ac:dyDescent="0.3"/>
    <row r="239" outlineLevel="1" x14ac:dyDescent="0.3"/>
    <row r="240" outlineLevel="1" x14ac:dyDescent="0.3"/>
    <row r="241" outlineLevel="1" x14ac:dyDescent="0.3"/>
    <row r="242" outlineLevel="1" x14ac:dyDescent="0.3"/>
    <row r="243" outlineLevel="1" x14ac:dyDescent="0.3"/>
    <row r="244" outlineLevel="1" x14ac:dyDescent="0.3"/>
    <row r="246" outlineLevel="1" x14ac:dyDescent="0.3"/>
    <row r="247" outlineLevel="1" x14ac:dyDescent="0.3"/>
    <row r="248" outlineLevel="1" x14ac:dyDescent="0.3"/>
    <row r="249" outlineLevel="1" x14ac:dyDescent="0.3"/>
    <row r="250" outlineLevel="1" x14ac:dyDescent="0.3"/>
    <row r="251" outlineLevel="1" x14ac:dyDescent="0.3"/>
    <row r="252" outlineLevel="1" x14ac:dyDescent="0.3"/>
    <row r="253" ht="12.75" customHeight="1" outlineLevel="1" x14ac:dyDescent="0.3"/>
    <row r="254" ht="27.75" customHeight="1" outlineLevel="1" x14ac:dyDescent="0.3"/>
    <row r="256" outlineLevel="1" x14ac:dyDescent="0.3"/>
    <row r="257" ht="12.75" customHeight="1" outlineLevel="1" x14ac:dyDescent="0.3"/>
    <row r="258" ht="22.9" customHeight="1" outlineLevel="1" x14ac:dyDescent="0.3"/>
    <row r="259" outlineLevel="1" x14ac:dyDescent="0.3"/>
    <row r="260" ht="13.5" customHeight="1" x14ac:dyDescent="0.3"/>
    <row r="261" ht="12.75" customHeight="1" x14ac:dyDescent="0.3"/>
    <row r="262" outlineLevel="1" x14ac:dyDescent="0.3"/>
    <row r="263" outlineLevel="1" x14ac:dyDescent="0.3"/>
    <row r="264" ht="12.75" customHeight="1" outlineLevel="1" x14ac:dyDescent="0.3"/>
    <row r="265" ht="13.5" customHeight="1" outlineLevel="1" x14ac:dyDescent="0.3"/>
    <row r="266" outlineLevel="1" x14ac:dyDescent="0.3"/>
    <row r="267" outlineLevel="1" x14ac:dyDescent="0.3"/>
    <row r="268" outlineLevel="1" x14ac:dyDescent="0.3"/>
    <row r="269" outlineLevel="1" x14ac:dyDescent="0.3"/>
    <row r="270" outlineLevel="1" x14ac:dyDescent="0.3"/>
    <row r="271" ht="12.75" customHeight="1" outlineLevel="1" x14ac:dyDescent="0.3"/>
    <row r="273" outlineLevel="1" x14ac:dyDescent="0.3"/>
    <row r="274" outlineLevel="1" x14ac:dyDescent="0.3"/>
    <row r="275" outlineLevel="1" x14ac:dyDescent="0.3"/>
    <row r="276" outlineLevel="1" x14ac:dyDescent="0.3"/>
    <row r="277" outlineLevel="1" x14ac:dyDescent="0.3"/>
    <row r="278" outlineLevel="1" x14ac:dyDescent="0.3"/>
    <row r="279" outlineLevel="1" x14ac:dyDescent="0.3"/>
    <row r="280" outlineLevel="1" x14ac:dyDescent="0.3"/>
    <row r="282" outlineLevel="1" x14ac:dyDescent="0.3"/>
    <row r="283" outlineLevel="1" x14ac:dyDescent="0.3"/>
    <row r="284" outlineLevel="1" x14ac:dyDescent="0.3"/>
    <row r="285" outlineLevel="1" x14ac:dyDescent="0.3"/>
    <row r="288" outlineLevel="1" x14ac:dyDescent="0.3"/>
    <row r="289" outlineLevel="1" x14ac:dyDescent="0.3"/>
    <row r="290" outlineLevel="1" x14ac:dyDescent="0.3"/>
    <row r="291" outlineLevel="1" x14ac:dyDescent="0.3"/>
    <row r="292" outlineLevel="1" x14ac:dyDescent="0.3"/>
    <row r="293" outlineLevel="1" x14ac:dyDescent="0.3"/>
    <row r="294" ht="12.75" customHeight="1" outlineLevel="1" x14ac:dyDescent="0.3"/>
    <row r="295" ht="12.75" customHeight="1" outlineLevel="1" x14ac:dyDescent="0.3"/>
    <row r="297" outlineLevel="1" x14ac:dyDescent="0.3"/>
    <row r="298" outlineLevel="1" x14ac:dyDescent="0.3"/>
    <row r="299" ht="29.25" customHeight="1" outlineLevel="1" x14ac:dyDescent="0.3"/>
    <row r="300" ht="12.75" customHeight="1" outlineLevel="1" x14ac:dyDescent="0.3"/>
    <row r="301" ht="12.75" customHeight="1" outlineLevel="1" x14ac:dyDescent="0.3"/>
    <row r="302" outlineLevel="1" x14ac:dyDescent="0.3"/>
    <row r="303" ht="12.75" customHeight="1" outlineLevel="1" x14ac:dyDescent="0.3"/>
    <row r="304" ht="24" customHeight="1" outlineLevel="1" x14ac:dyDescent="0.3"/>
    <row r="305" outlineLevel="1" x14ac:dyDescent="0.3"/>
    <row r="306" ht="13.5" customHeight="1" x14ac:dyDescent="0.3"/>
    <row r="307" ht="13.5" customHeight="1" outlineLevel="1" x14ac:dyDescent="0.3"/>
    <row r="308" outlineLevel="1" x14ac:dyDescent="0.3"/>
    <row r="309" outlineLevel="1" x14ac:dyDescent="0.3"/>
    <row r="310" outlineLevel="1" x14ac:dyDescent="0.3"/>
    <row r="313" outlineLevel="1" x14ac:dyDescent="0.3"/>
    <row r="314" ht="25.5" customHeight="1" outlineLevel="1" x14ac:dyDescent="0.3"/>
    <row r="315" outlineLevel="1" x14ac:dyDescent="0.3"/>
    <row r="316" outlineLevel="1" x14ac:dyDescent="0.3"/>
    <row r="317" outlineLevel="1" x14ac:dyDescent="0.3"/>
    <row r="318" outlineLevel="1" x14ac:dyDescent="0.3"/>
    <row r="319" outlineLevel="1" x14ac:dyDescent="0.3"/>
    <row r="320" outlineLevel="1" x14ac:dyDescent="0.3"/>
    <row r="321" outlineLevel="1" x14ac:dyDescent="0.3"/>
    <row r="322" outlineLevel="1" x14ac:dyDescent="0.3"/>
    <row r="323" outlineLevel="1" x14ac:dyDescent="0.3"/>
    <row r="325" outlineLevel="1" x14ac:dyDescent="0.3"/>
    <row r="326" outlineLevel="1" x14ac:dyDescent="0.3"/>
    <row r="327" ht="12.75" customHeight="1" outlineLevel="1" x14ac:dyDescent="0.3"/>
    <row r="328" outlineLevel="1" x14ac:dyDescent="0.3"/>
    <row r="329" outlineLevel="1" x14ac:dyDescent="0.3"/>
    <row r="330" outlineLevel="1" x14ac:dyDescent="0.3"/>
    <row r="331" outlineLevel="1" x14ac:dyDescent="0.3"/>
    <row r="332" outlineLevel="1" x14ac:dyDescent="0.3"/>
    <row r="333" outlineLevel="1" x14ac:dyDescent="0.3"/>
    <row r="335" ht="13.5" customHeight="1" outlineLevel="1" x14ac:dyDescent="0.3"/>
    <row r="336" ht="27" customHeight="1" outlineLevel="1" x14ac:dyDescent="0.3"/>
    <row r="337" outlineLevel="1" x14ac:dyDescent="0.3"/>
    <row r="338" outlineLevel="1" x14ac:dyDescent="0.3"/>
    <row r="341" outlineLevel="1" x14ac:dyDescent="0.3"/>
    <row r="342" ht="12.75" customHeight="1" outlineLevel="1" x14ac:dyDescent="0.3"/>
    <row r="343" ht="12.75" customHeight="1" outlineLevel="1" x14ac:dyDescent="0.3"/>
    <row r="344" outlineLevel="1" x14ac:dyDescent="0.3"/>
    <row r="345" ht="22.15" customHeight="1" outlineLevel="1" x14ac:dyDescent="0.3"/>
    <row r="346" ht="12.75" customHeight="1" outlineLevel="1" x14ac:dyDescent="0.3"/>
    <row r="347" ht="12.75" customHeight="1" outlineLevel="1" x14ac:dyDescent="0.3"/>
    <row r="348" ht="12.75" customHeight="1" outlineLevel="1" x14ac:dyDescent="0.3"/>
    <row r="349" outlineLevel="1" x14ac:dyDescent="0.3"/>
    <row r="350" outlineLevel="1" x14ac:dyDescent="0.3"/>
    <row r="351" outlineLevel="1" x14ac:dyDescent="0.3"/>
    <row r="352" outlineLevel="1" x14ac:dyDescent="0.3"/>
    <row r="353" outlineLevel="1" x14ac:dyDescent="0.3"/>
    <row r="354" outlineLevel="1" x14ac:dyDescent="0.3"/>
    <row r="355" outlineLevel="1" x14ac:dyDescent="0.3"/>
    <row r="356" ht="12.75" customHeight="1" outlineLevel="1" x14ac:dyDescent="0.3"/>
    <row r="357" outlineLevel="1" x14ac:dyDescent="0.3"/>
    <row r="358" outlineLevel="1" x14ac:dyDescent="0.3"/>
    <row r="359" outlineLevel="1" x14ac:dyDescent="0.3"/>
    <row r="360" outlineLevel="1" x14ac:dyDescent="0.3"/>
    <row r="361" outlineLevel="1" x14ac:dyDescent="0.3"/>
    <row r="362" outlineLevel="1" x14ac:dyDescent="0.3"/>
    <row r="363" outlineLevel="1" x14ac:dyDescent="0.3"/>
    <row r="364" outlineLevel="1" x14ac:dyDescent="0.3"/>
    <row r="365" outlineLevel="1" x14ac:dyDescent="0.3"/>
    <row r="366" outlineLevel="1" x14ac:dyDescent="0.3"/>
    <row r="367" outlineLevel="1" x14ac:dyDescent="0.3"/>
    <row r="368" outlineLevel="1" x14ac:dyDescent="0.3"/>
    <row r="369" outlineLevel="1" x14ac:dyDescent="0.3"/>
    <row r="370" outlineLevel="1" x14ac:dyDescent="0.3"/>
    <row r="371" outlineLevel="1" x14ac:dyDescent="0.3"/>
    <row r="372" outlineLevel="1" x14ac:dyDescent="0.3"/>
    <row r="373" ht="12.75" customHeight="1" outlineLevel="1" x14ac:dyDescent="0.3"/>
    <row r="374" ht="12.75" customHeight="1" outlineLevel="1" x14ac:dyDescent="0.3"/>
    <row r="375" outlineLevel="1" x14ac:dyDescent="0.3"/>
    <row r="376" outlineLevel="1" x14ac:dyDescent="0.3"/>
    <row r="377" outlineLevel="1" x14ac:dyDescent="0.3"/>
    <row r="378" outlineLevel="1" x14ac:dyDescent="0.3"/>
    <row r="379" outlineLevel="1" x14ac:dyDescent="0.3"/>
    <row r="380" outlineLevel="1" x14ac:dyDescent="0.3"/>
    <row r="381" outlineLevel="1" x14ac:dyDescent="0.3"/>
    <row r="382" ht="12.75" customHeight="1" outlineLevel="1" x14ac:dyDescent="0.3"/>
    <row r="383" ht="12.75" customHeight="1" outlineLevel="1" x14ac:dyDescent="0.3"/>
    <row r="384" outlineLevel="1" x14ac:dyDescent="0.3"/>
    <row r="385" ht="12.75" customHeight="1" outlineLevel="1" x14ac:dyDescent="0.3"/>
    <row r="386" ht="12.75" customHeight="1" outlineLevel="1" x14ac:dyDescent="0.3"/>
    <row r="387" outlineLevel="1" x14ac:dyDescent="0.3"/>
    <row r="388" outlineLevel="1" x14ac:dyDescent="0.3"/>
    <row r="389" ht="12.75" customHeight="1" outlineLevel="1" x14ac:dyDescent="0.3"/>
    <row r="390" ht="12.75" customHeight="1" outlineLevel="1" x14ac:dyDescent="0.3"/>
    <row r="391" outlineLevel="1" x14ac:dyDescent="0.3"/>
    <row r="392" outlineLevel="1" x14ac:dyDescent="0.3"/>
    <row r="394" outlineLevel="1" x14ac:dyDescent="0.3"/>
    <row r="395" ht="12.75" customHeight="1" outlineLevel="1" x14ac:dyDescent="0.3"/>
    <row r="396" outlineLevel="1" x14ac:dyDescent="0.3"/>
    <row r="397" outlineLevel="1" x14ac:dyDescent="0.3"/>
    <row r="398" outlineLevel="1" x14ac:dyDescent="0.3"/>
    <row r="399" outlineLevel="1" x14ac:dyDescent="0.3"/>
    <row r="400" outlineLevel="1" x14ac:dyDescent="0.3"/>
    <row r="401" outlineLevel="1" x14ac:dyDescent="0.3"/>
    <row r="415" outlineLevel="1" x14ac:dyDescent="0.3"/>
    <row r="416" outlineLevel="1" x14ac:dyDescent="0.3"/>
    <row r="417" outlineLevel="1" x14ac:dyDescent="0.3"/>
    <row r="418" outlineLevel="1" x14ac:dyDescent="0.3"/>
    <row r="421" outlineLevel="1" x14ac:dyDescent="0.3"/>
    <row r="422" outlineLevel="1" x14ac:dyDescent="0.3"/>
    <row r="423" outlineLevel="1" x14ac:dyDescent="0.3"/>
    <row r="424" outlineLevel="1" x14ac:dyDescent="0.3"/>
    <row r="425" outlineLevel="1" x14ac:dyDescent="0.3"/>
  </sheetData>
  <mergeCells count="13">
    <mergeCell ref="U1:W1"/>
    <mergeCell ref="A12:W12"/>
    <mergeCell ref="A9:W9"/>
    <mergeCell ref="W5:W6"/>
    <mergeCell ref="O5:V5"/>
    <mergeCell ref="H5:H6"/>
    <mergeCell ref="Q1:R1"/>
    <mergeCell ref="A2:R2"/>
    <mergeCell ref="A5:A6"/>
    <mergeCell ref="B5:B6"/>
    <mergeCell ref="C5:F5"/>
    <mergeCell ref="G5:G6"/>
    <mergeCell ref="I5:N5"/>
  </mergeCells>
  <pageMargins left="0.74803149700164795" right="0.74803149700164795" top="0.98425197601318404" bottom="0.98425197601318404" header="0.51181101799011197" footer="0.51181101799011197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view="pageBreakPreview" zoomScaleNormal="100" zoomScaleSheetLayoutView="100" workbookViewId="0">
      <selection activeCell="A6" sqref="A6:P54"/>
    </sheetView>
  </sheetViews>
  <sheetFormatPr defaultColWidth="9.42578125" defaultRowHeight="16.5" x14ac:dyDescent="0.3"/>
  <cols>
    <col min="1" max="1" width="5.140625" style="12" customWidth="1"/>
    <col min="2" max="2" width="14.28515625" style="12" customWidth="1"/>
    <col min="3" max="3" width="13" style="12" customWidth="1"/>
    <col min="4" max="4" width="9" style="12" customWidth="1"/>
    <col min="5" max="6" width="7.42578125" style="12" customWidth="1"/>
    <col min="7" max="7" width="14.7109375" style="12" customWidth="1"/>
    <col min="8" max="8" width="4.85546875" style="12" customWidth="1"/>
    <col min="9" max="12" width="7" style="12" customWidth="1"/>
    <col min="13" max="13" width="4.85546875" style="12" customWidth="1"/>
    <col min="14" max="16" width="8" style="12" customWidth="1"/>
    <col min="17" max="17" width="4.85546875" style="12" customWidth="1"/>
    <col min="18" max="256" width="8.85546875" style="12" customWidth="1"/>
    <col min="257" max="257" width="5.140625" style="12" customWidth="1"/>
    <col min="258" max="258" width="14.28515625" style="12" customWidth="1"/>
    <col min="259" max="259" width="13" style="12" customWidth="1"/>
    <col min="260" max="260" width="9" style="12" customWidth="1"/>
    <col min="261" max="261" width="7.42578125" style="12" customWidth="1"/>
    <col min="262" max="262" width="4.85546875" style="12" customWidth="1"/>
    <col min="263" max="263" width="14.7109375" style="12" customWidth="1"/>
    <col min="264" max="264" width="4.85546875" style="12" customWidth="1"/>
    <col min="265" max="265" width="7" style="12" customWidth="1"/>
    <col min="266" max="269" width="4.85546875" style="12" customWidth="1"/>
    <col min="270" max="272" width="5.85546875" style="12" customWidth="1"/>
    <col min="273" max="273" width="4.85546875" style="12" customWidth="1"/>
    <col min="274" max="512" width="8.85546875" style="12" customWidth="1"/>
    <col min="513" max="513" width="5.140625" style="12" customWidth="1"/>
    <col min="514" max="514" width="14.28515625" style="12" customWidth="1"/>
    <col min="515" max="515" width="13" style="12" customWidth="1"/>
    <col min="516" max="516" width="9" style="12" customWidth="1"/>
    <col min="517" max="517" width="7.42578125" style="12" customWidth="1"/>
    <col min="518" max="518" width="4.85546875" style="12" customWidth="1"/>
    <col min="519" max="519" width="14.7109375" style="12" customWidth="1"/>
    <col min="520" max="520" width="4.85546875" style="12" customWidth="1"/>
    <col min="521" max="521" width="7" style="12" customWidth="1"/>
    <col min="522" max="525" width="4.85546875" style="12" customWidth="1"/>
    <col min="526" max="528" width="5.85546875" style="12" customWidth="1"/>
    <col min="529" max="529" width="4.85546875" style="12" customWidth="1"/>
    <col min="530" max="768" width="8.85546875" style="12" customWidth="1"/>
    <col min="769" max="769" width="5.140625" style="12" customWidth="1"/>
    <col min="770" max="770" width="14.28515625" style="12" customWidth="1"/>
    <col min="771" max="771" width="13" style="12" customWidth="1"/>
    <col min="772" max="772" width="9" style="12" customWidth="1"/>
    <col min="773" max="773" width="7.42578125" style="12" customWidth="1"/>
    <col min="774" max="774" width="4.85546875" style="12" customWidth="1"/>
    <col min="775" max="775" width="14.7109375" style="12" customWidth="1"/>
    <col min="776" max="776" width="4.85546875" style="12" customWidth="1"/>
    <col min="777" max="777" width="7" style="12" customWidth="1"/>
    <col min="778" max="781" width="4.85546875" style="12" customWidth="1"/>
    <col min="782" max="784" width="5.85546875" style="12" customWidth="1"/>
    <col min="785" max="785" width="4.85546875" style="12" customWidth="1"/>
    <col min="786" max="1025" width="8.85546875" style="12" customWidth="1"/>
    <col min="1026" max="1026" width="9.42578125" style="13" bestFit="1" customWidth="1"/>
    <col min="1027" max="16384" width="9.42578125" style="13"/>
  </cols>
  <sheetData>
    <row r="1" spans="1:17" s="13" customForma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3" t="s">
        <v>148</v>
      </c>
      <c r="P1" s="153"/>
      <c r="Q1" s="12"/>
    </row>
    <row r="2" spans="1:17" s="13" customFormat="1" x14ac:dyDescent="0.3">
      <c r="A2" s="154" t="s">
        <v>76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4"/>
    </row>
    <row r="3" spans="1:17" s="13" customForma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3" customFormat="1" x14ac:dyDescent="0.3">
      <c r="A4" s="155" t="s">
        <v>74</v>
      </c>
      <c r="B4" s="156"/>
      <c r="C4" s="157"/>
      <c r="D4" s="15">
        <v>77</v>
      </c>
      <c r="E4" s="15">
        <v>79</v>
      </c>
      <c r="F4" s="15">
        <v>335</v>
      </c>
      <c r="G4" s="16">
        <v>2350</v>
      </c>
      <c r="H4" s="17"/>
      <c r="I4" s="17"/>
      <c r="J4" s="17"/>
      <c r="K4" s="17"/>
      <c r="L4" s="17"/>
      <c r="M4" s="17"/>
      <c r="N4" s="17"/>
      <c r="O4" s="17"/>
      <c r="P4" s="17"/>
      <c r="Q4" s="12"/>
    </row>
    <row r="5" spans="1:17" s="13" customForma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2"/>
    </row>
    <row r="6" spans="1:17" s="13" customFormat="1" x14ac:dyDescent="0.3">
      <c r="A6" s="158" t="s">
        <v>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2"/>
    </row>
    <row r="7" spans="1:17" s="13" customFormat="1" ht="16.5" customHeight="1" x14ac:dyDescent="0.3">
      <c r="A7" s="159" t="s">
        <v>77</v>
      </c>
      <c r="B7" s="159"/>
      <c r="C7" s="159"/>
      <c r="D7" s="163" t="s">
        <v>29</v>
      </c>
      <c r="E7" s="163"/>
      <c r="F7" s="163"/>
      <c r="G7" s="159" t="s">
        <v>78</v>
      </c>
      <c r="H7" s="42"/>
      <c r="I7" s="152" t="s">
        <v>79</v>
      </c>
      <c r="J7" s="152"/>
      <c r="K7" s="152"/>
      <c r="L7" s="152"/>
      <c r="M7" s="42"/>
      <c r="N7" s="152" t="s">
        <v>80</v>
      </c>
      <c r="O7" s="152"/>
      <c r="P7" s="152"/>
      <c r="Q7" s="12"/>
    </row>
    <row r="8" spans="1:17" s="13" customFormat="1" x14ac:dyDescent="0.3">
      <c r="A8" s="160"/>
      <c r="B8" s="161"/>
      <c r="C8" s="162"/>
      <c r="D8" s="43" t="s">
        <v>33</v>
      </c>
      <c r="E8" s="43" t="s">
        <v>34</v>
      </c>
      <c r="F8" s="43" t="s">
        <v>35</v>
      </c>
      <c r="G8" s="164"/>
      <c r="H8" s="42"/>
      <c r="I8" s="44" t="s">
        <v>33</v>
      </c>
      <c r="J8" s="44" t="s">
        <v>34</v>
      </c>
      <c r="K8" s="44" t="s">
        <v>35</v>
      </c>
      <c r="L8" s="44" t="s">
        <v>81</v>
      </c>
      <c r="M8" s="42"/>
      <c r="N8" s="44" t="s">
        <v>33</v>
      </c>
      <c r="O8" s="44" t="s">
        <v>34</v>
      </c>
      <c r="P8" s="44" t="s">
        <v>35</v>
      </c>
      <c r="Q8" s="12"/>
    </row>
    <row r="9" spans="1:17" s="13" customFormat="1" x14ac:dyDescent="0.3">
      <c r="A9" s="152" t="s">
        <v>1</v>
      </c>
      <c r="B9" s="152"/>
      <c r="C9" s="152"/>
      <c r="D9" s="45">
        <v>21.44</v>
      </c>
      <c r="E9" s="45">
        <v>15.71</v>
      </c>
      <c r="F9" s="45">
        <v>84.75</v>
      </c>
      <c r="G9" s="45">
        <v>569.95000000000005</v>
      </c>
      <c r="H9" s="42"/>
      <c r="I9" s="46">
        <v>28</v>
      </c>
      <c r="J9" s="46">
        <v>20</v>
      </c>
      <c r="K9" s="46">
        <v>25</v>
      </c>
      <c r="L9" s="46">
        <v>24</v>
      </c>
      <c r="M9" s="42"/>
      <c r="N9" s="47">
        <v>15</v>
      </c>
      <c r="O9" s="47">
        <v>25</v>
      </c>
      <c r="P9" s="47">
        <v>59</v>
      </c>
      <c r="Q9" s="12"/>
    </row>
    <row r="10" spans="1:17" s="13" customFormat="1" x14ac:dyDescent="0.3">
      <c r="A10" s="152" t="s">
        <v>2</v>
      </c>
      <c r="B10" s="152"/>
      <c r="C10" s="152"/>
      <c r="D10" s="45">
        <v>20.85</v>
      </c>
      <c r="E10" s="45">
        <v>17.77</v>
      </c>
      <c r="F10" s="45">
        <v>66.150000000000006</v>
      </c>
      <c r="G10" s="48">
        <v>508.5</v>
      </c>
      <c r="H10" s="42"/>
      <c r="I10" s="46">
        <v>27</v>
      </c>
      <c r="J10" s="46">
        <v>22</v>
      </c>
      <c r="K10" s="46">
        <v>20</v>
      </c>
      <c r="L10" s="46">
        <v>22</v>
      </c>
      <c r="M10" s="42"/>
      <c r="N10" s="47">
        <v>16</v>
      </c>
      <c r="O10" s="47">
        <v>31</v>
      </c>
      <c r="P10" s="47">
        <v>52</v>
      </c>
      <c r="Q10" s="12"/>
    </row>
    <row r="11" spans="1:17" s="13" customFormat="1" x14ac:dyDescent="0.3">
      <c r="A11" s="152" t="s">
        <v>3</v>
      </c>
      <c r="B11" s="152"/>
      <c r="C11" s="152"/>
      <c r="D11" s="45">
        <v>26.47</v>
      </c>
      <c r="E11" s="45">
        <v>20.12</v>
      </c>
      <c r="F11" s="45">
        <v>72.55</v>
      </c>
      <c r="G11" s="45">
        <v>583.16</v>
      </c>
      <c r="H11" s="42"/>
      <c r="I11" s="46">
        <v>34</v>
      </c>
      <c r="J11" s="46">
        <v>25</v>
      </c>
      <c r="K11" s="46">
        <v>22</v>
      </c>
      <c r="L11" s="46">
        <v>25</v>
      </c>
      <c r="M11" s="42"/>
      <c r="N11" s="47">
        <v>18</v>
      </c>
      <c r="O11" s="47">
        <v>31</v>
      </c>
      <c r="P11" s="47">
        <v>50</v>
      </c>
      <c r="Q11" s="12"/>
    </row>
    <row r="12" spans="1:17" s="13" customFormat="1" x14ac:dyDescent="0.3">
      <c r="A12" s="152" t="s">
        <v>4</v>
      </c>
      <c r="B12" s="152"/>
      <c r="C12" s="152"/>
      <c r="D12" s="45">
        <v>25.04</v>
      </c>
      <c r="E12" s="48">
        <v>18.600000000000001</v>
      </c>
      <c r="F12" s="45">
        <v>84.72</v>
      </c>
      <c r="G12" s="45">
        <v>611.80999999999995</v>
      </c>
      <c r="H12" s="42"/>
      <c r="I12" s="46">
        <v>33</v>
      </c>
      <c r="J12" s="46">
        <v>24</v>
      </c>
      <c r="K12" s="46">
        <v>25</v>
      </c>
      <c r="L12" s="46">
        <v>26</v>
      </c>
      <c r="M12" s="42"/>
      <c r="N12" s="47">
        <v>16</v>
      </c>
      <c r="O12" s="47">
        <v>27</v>
      </c>
      <c r="P12" s="47">
        <v>55</v>
      </c>
      <c r="Q12" s="12"/>
    </row>
    <row r="13" spans="1:17" s="13" customFormat="1" x14ac:dyDescent="0.3">
      <c r="A13" s="152" t="s">
        <v>5</v>
      </c>
      <c r="B13" s="152"/>
      <c r="C13" s="152"/>
      <c r="D13" s="48">
        <v>23.1</v>
      </c>
      <c r="E13" s="45">
        <v>18.45</v>
      </c>
      <c r="F13" s="45">
        <v>73.08</v>
      </c>
      <c r="G13" s="45">
        <v>561.41999999999996</v>
      </c>
      <c r="H13" s="42"/>
      <c r="I13" s="46">
        <v>30</v>
      </c>
      <c r="J13" s="46">
        <v>23</v>
      </c>
      <c r="K13" s="46">
        <v>22</v>
      </c>
      <c r="L13" s="46">
        <v>24</v>
      </c>
      <c r="M13" s="42"/>
      <c r="N13" s="47">
        <v>16</v>
      </c>
      <c r="O13" s="47">
        <v>30</v>
      </c>
      <c r="P13" s="47">
        <v>52</v>
      </c>
      <c r="Q13" s="12"/>
    </row>
    <row r="14" spans="1:17" s="13" customFormat="1" x14ac:dyDescent="0.3">
      <c r="A14" s="152" t="s">
        <v>6</v>
      </c>
      <c r="B14" s="152"/>
      <c r="C14" s="152"/>
      <c r="D14" s="45">
        <v>23.35</v>
      </c>
      <c r="E14" s="45">
        <v>17.579999999999998</v>
      </c>
      <c r="F14" s="45">
        <v>80.349999999999994</v>
      </c>
      <c r="G14" s="45">
        <v>576.79</v>
      </c>
      <c r="H14" s="42"/>
      <c r="I14" s="46">
        <v>30</v>
      </c>
      <c r="J14" s="46">
        <v>22</v>
      </c>
      <c r="K14" s="46">
        <v>24</v>
      </c>
      <c r="L14" s="46">
        <v>25</v>
      </c>
      <c r="M14" s="42"/>
      <c r="N14" s="47">
        <v>16</v>
      </c>
      <c r="O14" s="47">
        <v>27</v>
      </c>
      <c r="P14" s="47">
        <v>56</v>
      </c>
      <c r="Q14" s="12"/>
    </row>
    <row r="15" spans="1:17" s="13" customFormat="1" x14ac:dyDescent="0.3">
      <c r="A15" s="152" t="s">
        <v>7</v>
      </c>
      <c r="B15" s="152"/>
      <c r="C15" s="152"/>
      <c r="D15" s="45">
        <v>22.77</v>
      </c>
      <c r="E15" s="49">
        <v>17</v>
      </c>
      <c r="F15" s="45">
        <v>70.239999999999995</v>
      </c>
      <c r="G15" s="45">
        <v>526.61</v>
      </c>
      <c r="H15" s="42"/>
      <c r="I15" s="46">
        <v>30</v>
      </c>
      <c r="J15" s="46">
        <v>22</v>
      </c>
      <c r="K15" s="46">
        <v>21</v>
      </c>
      <c r="L15" s="46">
        <v>22</v>
      </c>
      <c r="M15" s="42"/>
      <c r="N15" s="47">
        <v>17</v>
      </c>
      <c r="O15" s="47">
        <v>29</v>
      </c>
      <c r="P15" s="47">
        <v>53</v>
      </c>
      <c r="Q15" s="12"/>
    </row>
    <row r="16" spans="1:17" s="13" customFormat="1" x14ac:dyDescent="0.3">
      <c r="A16" s="152" t="s">
        <v>8</v>
      </c>
      <c r="B16" s="152"/>
      <c r="C16" s="152"/>
      <c r="D16" s="45">
        <v>25.47</v>
      </c>
      <c r="E16" s="45">
        <v>19.489999999999998</v>
      </c>
      <c r="F16" s="45">
        <v>71.349999999999994</v>
      </c>
      <c r="G16" s="45">
        <v>569.26</v>
      </c>
      <c r="H16" s="42"/>
      <c r="I16" s="46">
        <v>33</v>
      </c>
      <c r="J16" s="46">
        <v>25</v>
      </c>
      <c r="K16" s="46">
        <v>21</v>
      </c>
      <c r="L16" s="46">
        <v>24</v>
      </c>
      <c r="M16" s="42"/>
      <c r="N16" s="47">
        <v>18</v>
      </c>
      <c r="O16" s="47">
        <v>31</v>
      </c>
      <c r="P16" s="47">
        <v>50</v>
      </c>
      <c r="Q16" s="12"/>
    </row>
    <row r="17" spans="1:16" s="13" customFormat="1" x14ac:dyDescent="0.3">
      <c r="A17" s="152" t="s">
        <v>9</v>
      </c>
      <c r="B17" s="152"/>
      <c r="C17" s="152"/>
      <c r="D17" s="45">
        <v>24.75</v>
      </c>
      <c r="E17" s="48">
        <v>19.600000000000001</v>
      </c>
      <c r="F17" s="45">
        <v>83.16</v>
      </c>
      <c r="G17" s="45">
        <v>610.65</v>
      </c>
      <c r="H17" s="42"/>
      <c r="I17" s="46">
        <v>32</v>
      </c>
      <c r="J17" s="46">
        <v>25</v>
      </c>
      <c r="K17" s="46">
        <v>25</v>
      </c>
      <c r="L17" s="46">
        <v>26</v>
      </c>
      <c r="M17" s="42"/>
      <c r="N17" s="47">
        <v>16</v>
      </c>
      <c r="O17" s="47">
        <v>29</v>
      </c>
      <c r="P17" s="47">
        <v>54</v>
      </c>
    </row>
    <row r="18" spans="1:16" s="13" customFormat="1" x14ac:dyDescent="0.3">
      <c r="A18" s="152" t="s">
        <v>10</v>
      </c>
      <c r="B18" s="152"/>
      <c r="C18" s="152"/>
      <c r="D18" s="45">
        <v>25.81</v>
      </c>
      <c r="E18" s="45">
        <v>19.82</v>
      </c>
      <c r="F18" s="45">
        <v>73.05</v>
      </c>
      <c r="G18" s="45">
        <v>584.51</v>
      </c>
      <c r="H18" s="42"/>
      <c r="I18" s="46">
        <v>34</v>
      </c>
      <c r="J18" s="46">
        <v>25</v>
      </c>
      <c r="K18" s="46">
        <v>22</v>
      </c>
      <c r="L18" s="46">
        <v>25</v>
      </c>
      <c r="M18" s="42"/>
      <c r="N18" s="47">
        <v>18</v>
      </c>
      <c r="O18" s="47">
        <v>31</v>
      </c>
      <c r="P18" s="47">
        <v>50</v>
      </c>
    </row>
    <row r="19" spans="1:16" s="13" customFormat="1" x14ac:dyDescent="0.3">
      <c r="A19" s="152" t="s">
        <v>11</v>
      </c>
      <c r="B19" s="152"/>
      <c r="C19" s="152"/>
      <c r="D19" s="45">
        <v>22.88</v>
      </c>
      <c r="E19" s="45">
        <v>15.78</v>
      </c>
      <c r="F19" s="45">
        <v>81.77</v>
      </c>
      <c r="G19" s="45">
        <v>564.52</v>
      </c>
      <c r="H19" s="42"/>
      <c r="I19" s="46">
        <v>30</v>
      </c>
      <c r="J19" s="46">
        <v>20</v>
      </c>
      <c r="K19" s="46">
        <v>24</v>
      </c>
      <c r="L19" s="46">
        <v>24</v>
      </c>
      <c r="M19" s="42"/>
      <c r="N19" s="47">
        <v>16</v>
      </c>
      <c r="O19" s="47">
        <v>25</v>
      </c>
      <c r="P19" s="47">
        <v>58</v>
      </c>
    </row>
    <row r="20" spans="1:16" s="13" customFormat="1" x14ac:dyDescent="0.3">
      <c r="A20" s="152" t="s">
        <v>12</v>
      </c>
      <c r="B20" s="152"/>
      <c r="C20" s="152"/>
      <c r="D20" s="45">
        <v>23.83</v>
      </c>
      <c r="E20" s="45">
        <v>18.98</v>
      </c>
      <c r="F20" s="45">
        <v>74.83</v>
      </c>
      <c r="G20" s="45">
        <v>565.03</v>
      </c>
      <c r="H20" s="42"/>
      <c r="I20" s="46">
        <v>31</v>
      </c>
      <c r="J20" s="46">
        <v>24</v>
      </c>
      <c r="K20" s="46">
        <v>22</v>
      </c>
      <c r="L20" s="46">
        <v>24</v>
      </c>
      <c r="M20" s="42"/>
      <c r="N20" s="47">
        <v>17</v>
      </c>
      <c r="O20" s="47">
        <v>30</v>
      </c>
      <c r="P20" s="47">
        <v>53</v>
      </c>
    </row>
    <row r="21" spans="1:16" s="13" customFormat="1" x14ac:dyDescent="0.3">
      <c r="A21" s="152" t="s">
        <v>13</v>
      </c>
      <c r="B21" s="152"/>
      <c r="C21" s="152"/>
      <c r="D21" s="45">
        <v>24.87</v>
      </c>
      <c r="E21" s="45">
        <v>19.510000000000002</v>
      </c>
      <c r="F21" s="45">
        <v>72.17</v>
      </c>
      <c r="G21" s="45">
        <v>569.88</v>
      </c>
      <c r="H21" s="42"/>
      <c r="I21" s="46">
        <v>32</v>
      </c>
      <c r="J21" s="46">
        <v>25</v>
      </c>
      <c r="K21" s="46">
        <v>22</v>
      </c>
      <c r="L21" s="46">
        <v>24</v>
      </c>
      <c r="M21" s="42"/>
      <c r="N21" s="47">
        <v>17</v>
      </c>
      <c r="O21" s="47">
        <v>31</v>
      </c>
      <c r="P21" s="47">
        <v>51</v>
      </c>
    </row>
    <row r="22" spans="1:16" s="13" customFormat="1" x14ac:dyDescent="0.3">
      <c r="A22" s="152" t="s">
        <v>14</v>
      </c>
      <c r="B22" s="152"/>
      <c r="C22" s="152"/>
      <c r="D22" s="45">
        <v>24.58</v>
      </c>
      <c r="E22" s="45">
        <v>19.489999999999998</v>
      </c>
      <c r="F22" s="45">
        <v>79.91</v>
      </c>
      <c r="G22" s="45">
        <v>597.53</v>
      </c>
      <c r="H22" s="42"/>
      <c r="I22" s="46">
        <v>32</v>
      </c>
      <c r="J22" s="46">
        <v>25</v>
      </c>
      <c r="K22" s="46">
        <v>24</v>
      </c>
      <c r="L22" s="46">
        <v>25</v>
      </c>
      <c r="M22" s="42"/>
      <c r="N22" s="47">
        <v>16</v>
      </c>
      <c r="O22" s="47">
        <v>29</v>
      </c>
      <c r="P22" s="47">
        <v>53</v>
      </c>
    </row>
    <row r="23" spans="1:16" s="13" customFormat="1" x14ac:dyDescent="0.3">
      <c r="A23" s="152" t="s">
        <v>15</v>
      </c>
      <c r="B23" s="152"/>
      <c r="C23" s="152"/>
      <c r="D23" s="45">
        <v>24.89</v>
      </c>
      <c r="E23" s="45">
        <v>19.309999999999999</v>
      </c>
      <c r="F23" s="45">
        <v>71.73</v>
      </c>
      <c r="G23" s="45">
        <v>570.63</v>
      </c>
      <c r="H23" s="42"/>
      <c r="I23" s="46">
        <v>32</v>
      </c>
      <c r="J23" s="46">
        <v>24</v>
      </c>
      <c r="K23" s="46">
        <v>21</v>
      </c>
      <c r="L23" s="46">
        <v>24</v>
      </c>
      <c r="M23" s="42"/>
      <c r="N23" s="47">
        <v>17</v>
      </c>
      <c r="O23" s="47">
        <v>30</v>
      </c>
      <c r="P23" s="47">
        <v>50</v>
      </c>
    </row>
    <row r="24" spans="1:16" s="13" customFormat="1" x14ac:dyDescent="0.3">
      <c r="A24" s="152" t="s">
        <v>16</v>
      </c>
      <c r="B24" s="152"/>
      <c r="C24" s="152"/>
      <c r="D24" s="45">
        <v>23.35</v>
      </c>
      <c r="E24" s="45">
        <v>17.579999999999998</v>
      </c>
      <c r="F24" s="45">
        <v>80.349999999999994</v>
      </c>
      <c r="G24" s="45">
        <v>576.79</v>
      </c>
      <c r="H24" s="42"/>
      <c r="I24" s="46">
        <v>30</v>
      </c>
      <c r="J24" s="46">
        <v>22</v>
      </c>
      <c r="K24" s="46">
        <v>24</v>
      </c>
      <c r="L24" s="46">
        <v>25</v>
      </c>
      <c r="M24" s="42"/>
      <c r="N24" s="47">
        <v>16</v>
      </c>
      <c r="O24" s="47">
        <v>27</v>
      </c>
      <c r="P24" s="47">
        <v>56</v>
      </c>
    </row>
    <row r="25" spans="1:16" s="13" customFormat="1" x14ac:dyDescent="0.3">
      <c r="A25" s="152" t="s">
        <v>17</v>
      </c>
      <c r="B25" s="152"/>
      <c r="C25" s="152"/>
      <c r="D25" s="48">
        <v>22.9</v>
      </c>
      <c r="E25" s="45">
        <v>15.91</v>
      </c>
      <c r="F25" s="45">
        <v>66.87</v>
      </c>
      <c r="G25" s="45">
        <v>506.66</v>
      </c>
      <c r="H25" s="42"/>
      <c r="I25" s="46">
        <v>30</v>
      </c>
      <c r="J25" s="46">
        <v>20</v>
      </c>
      <c r="K25" s="46">
        <v>20</v>
      </c>
      <c r="L25" s="46">
        <v>22</v>
      </c>
      <c r="M25" s="42"/>
      <c r="N25" s="47">
        <v>18</v>
      </c>
      <c r="O25" s="47">
        <v>28</v>
      </c>
      <c r="P25" s="47">
        <v>53</v>
      </c>
    </row>
    <row r="26" spans="1:16" s="13" customFormat="1" x14ac:dyDescent="0.3">
      <c r="A26" s="152" t="s">
        <v>18</v>
      </c>
      <c r="B26" s="152"/>
      <c r="C26" s="152"/>
      <c r="D26" s="45">
        <v>24.87</v>
      </c>
      <c r="E26" s="45">
        <v>19.510000000000002</v>
      </c>
      <c r="F26" s="45">
        <v>72.17</v>
      </c>
      <c r="G26" s="45">
        <v>569.88</v>
      </c>
      <c r="H26" s="42"/>
      <c r="I26" s="46">
        <v>32</v>
      </c>
      <c r="J26" s="46">
        <v>25</v>
      </c>
      <c r="K26" s="46">
        <v>22</v>
      </c>
      <c r="L26" s="46">
        <v>24</v>
      </c>
      <c r="M26" s="42"/>
      <c r="N26" s="47">
        <v>17</v>
      </c>
      <c r="O26" s="47">
        <v>31</v>
      </c>
      <c r="P26" s="47">
        <v>51</v>
      </c>
    </row>
    <row r="27" spans="1:16" s="13" customFormat="1" x14ac:dyDescent="0.3">
      <c r="A27" s="152" t="s">
        <v>19</v>
      </c>
      <c r="B27" s="152"/>
      <c r="C27" s="152"/>
      <c r="D27" s="45">
        <v>26.28</v>
      </c>
      <c r="E27" s="48">
        <v>19.5</v>
      </c>
      <c r="F27" s="45">
        <v>79.260000000000005</v>
      </c>
      <c r="G27" s="45">
        <v>600.46</v>
      </c>
      <c r="H27" s="42"/>
      <c r="I27" s="46">
        <v>34</v>
      </c>
      <c r="J27" s="46">
        <v>25</v>
      </c>
      <c r="K27" s="46">
        <v>24</v>
      </c>
      <c r="L27" s="46">
        <v>26</v>
      </c>
      <c r="M27" s="42"/>
      <c r="N27" s="47">
        <v>18</v>
      </c>
      <c r="O27" s="47">
        <v>29</v>
      </c>
      <c r="P27" s="47">
        <v>53</v>
      </c>
    </row>
    <row r="28" spans="1:16" s="13" customFormat="1" x14ac:dyDescent="0.3">
      <c r="A28" s="152" t="s">
        <v>20</v>
      </c>
      <c r="B28" s="152"/>
      <c r="C28" s="152"/>
      <c r="D28" s="45">
        <v>23.96</v>
      </c>
      <c r="E28" s="45">
        <v>18.89</v>
      </c>
      <c r="F28" s="45">
        <v>76.36</v>
      </c>
      <c r="G28" s="45">
        <v>582.34</v>
      </c>
      <c r="H28" s="42"/>
      <c r="I28" s="46">
        <v>31</v>
      </c>
      <c r="J28" s="46">
        <v>24</v>
      </c>
      <c r="K28" s="46">
        <v>23</v>
      </c>
      <c r="L28" s="46">
        <v>25</v>
      </c>
      <c r="M28" s="42"/>
      <c r="N28" s="47">
        <v>16</v>
      </c>
      <c r="O28" s="47">
        <v>29</v>
      </c>
      <c r="P28" s="47">
        <v>52</v>
      </c>
    </row>
    <row r="29" spans="1:16" s="13" customFormat="1" x14ac:dyDescent="0.3">
      <c r="A29" s="152" t="s">
        <v>82</v>
      </c>
      <c r="B29" s="152"/>
      <c r="C29" s="152"/>
      <c r="D29" s="45">
        <v>24.07</v>
      </c>
      <c r="E29" s="45">
        <v>18.43</v>
      </c>
      <c r="F29" s="45">
        <v>75.739999999999995</v>
      </c>
      <c r="G29" s="45">
        <v>570.32000000000005</v>
      </c>
      <c r="H29" s="42"/>
      <c r="I29" s="46">
        <v>31</v>
      </c>
      <c r="J29" s="46">
        <v>23</v>
      </c>
      <c r="K29" s="46">
        <v>23</v>
      </c>
      <c r="L29" s="46">
        <v>24</v>
      </c>
      <c r="M29" s="42"/>
      <c r="N29" s="47">
        <v>17</v>
      </c>
      <c r="O29" s="47">
        <v>29</v>
      </c>
      <c r="P29" s="47">
        <v>53</v>
      </c>
    </row>
    <row r="30" spans="1:16" s="13" customFormat="1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s="13" customFormat="1" x14ac:dyDescent="0.3">
      <c r="A31" s="158" t="s">
        <v>21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</row>
    <row r="32" spans="1:16" s="13" customFormat="1" ht="16.5" customHeight="1" x14ac:dyDescent="0.3">
      <c r="A32" s="159" t="s">
        <v>77</v>
      </c>
      <c r="B32" s="159"/>
      <c r="C32" s="159"/>
      <c r="D32" s="163" t="s">
        <v>29</v>
      </c>
      <c r="E32" s="163"/>
      <c r="F32" s="163"/>
      <c r="G32" s="159" t="s">
        <v>78</v>
      </c>
      <c r="H32" s="42"/>
      <c r="I32" s="152" t="s">
        <v>79</v>
      </c>
      <c r="J32" s="152"/>
      <c r="K32" s="152"/>
      <c r="L32" s="152"/>
      <c r="M32" s="42"/>
      <c r="N32" s="152" t="s">
        <v>80</v>
      </c>
      <c r="O32" s="152"/>
      <c r="P32" s="152"/>
    </row>
    <row r="33" spans="1:16" s="13" customFormat="1" x14ac:dyDescent="0.3">
      <c r="A33" s="160"/>
      <c r="B33" s="161"/>
      <c r="C33" s="162"/>
      <c r="D33" s="43" t="s">
        <v>33</v>
      </c>
      <c r="E33" s="43" t="s">
        <v>34</v>
      </c>
      <c r="F33" s="43" t="s">
        <v>35</v>
      </c>
      <c r="G33" s="164"/>
      <c r="H33" s="42"/>
      <c r="I33" s="44" t="s">
        <v>33</v>
      </c>
      <c r="J33" s="44" t="s">
        <v>34</v>
      </c>
      <c r="K33" s="44" t="s">
        <v>35</v>
      </c>
      <c r="L33" s="44" t="s">
        <v>81</v>
      </c>
      <c r="M33" s="42"/>
      <c r="N33" s="44" t="s">
        <v>33</v>
      </c>
      <c r="O33" s="44" t="s">
        <v>34</v>
      </c>
      <c r="P33" s="44" t="s">
        <v>35</v>
      </c>
    </row>
    <row r="34" spans="1:16" s="13" customFormat="1" x14ac:dyDescent="0.3">
      <c r="A34" s="152" t="s">
        <v>1</v>
      </c>
      <c r="B34" s="152"/>
      <c r="C34" s="152"/>
      <c r="D34" s="45">
        <v>27.25</v>
      </c>
      <c r="E34" s="45">
        <v>24.97</v>
      </c>
      <c r="F34" s="45">
        <v>103.24</v>
      </c>
      <c r="G34" s="45">
        <v>743.06</v>
      </c>
      <c r="H34" s="42"/>
      <c r="I34" s="46">
        <v>35</v>
      </c>
      <c r="J34" s="46">
        <v>32</v>
      </c>
      <c r="K34" s="46">
        <v>31</v>
      </c>
      <c r="L34" s="46">
        <v>32</v>
      </c>
      <c r="M34" s="42"/>
      <c r="N34" s="47">
        <v>15</v>
      </c>
      <c r="O34" s="47">
        <v>30</v>
      </c>
      <c r="P34" s="47">
        <v>56</v>
      </c>
    </row>
    <row r="35" spans="1:16" s="13" customFormat="1" x14ac:dyDescent="0.3">
      <c r="A35" s="152" t="s">
        <v>2</v>
      </c>
      <c r="B35" s="152"/>
      <c r="C35" s="152"/>
      <c r="D35" s="45">
        <v>28.43</v>
      </c>
      <c r="E35" s="45">
        <v>27.39</v>
      </c>
      <c r="F35" s="45">
        <v>98.85</v>
      </c>
      <c r="G35" s="48">
        <v>769.6</v>
      </c>
      <c r="H35" s="42"/>
      <c r="I35" s="46">
        <v>37</v>
      </c>
      <c r="J35" s="46">
        <v>35</v>
      </c>
      <c r="K35" s="46">
        <v>30</v>
      </c>
      <c r="L35" s="46">
        <v>33</v>
      </c>
      <c r="M35" s="42"/>
      <c r="N35" s="47">
        <v>15</v>
      </c>
      <c r="O35" s="47">
        <v>32</v>
      </c>
      <c r="P35" s="47">
        <v>51</v>
      </c>
    </row>
    <row r="36" spans="1:16" s="13" customFormat="1" x14ac:dyDescent="0.3">
      <c r="A36" s="152" t="s">
        <v>3</v>
      </c>
      <c r="B36" s="152"/>
      <c r="C36" s="152"/>
      <c r="D36" s="45">
        <v>31.08</v>
      </c>
      <c r="E36" s="45">
        <v>23.35</v>
      </c>
      <c r="F36" s="45">
        <v>99.53</v>
      </c>
      <c r="G36" s="45">
        <v>740.16</v>
      </c>
      <c r="H36" s="42"/>
      <c r="I36" s="46">
        <v>40</v>
      </c>
      <c r="J36" s="46">
        <v>30</v>
      </c>
      <c r="K36" s="46">
        <v>30</v>
      </c>
      <c r="L36" s="46">
        <v>31</v>
      </c>
      <c r="M36" s="42"/>
      <c r="N36" s="47">
        <v>17</v>
      </c>
      <c r="O36" s="47">
        <v>28</v>
      </c>
      <c r="P36" s="47">
        <v>54</v>
      </c>
    </row>
    <row r="37" spans="1:16" s="13" customFormat="1" x14ac:dyDescent="0.3">
      <c r="A37" s="152" t="s">
        <v>4</v>
      </c>
      <c r="B37" s="152"/>
      <c r="C37" s="152"/>
      <c r="D37" s="45">
        <v>29.56</v>
      </c>
      <c r="E37" s="48">
        <v>23.5</v>
      </c>
      <c r="F37" s="45">
        <v>99.48</v>
      </c>
      <c r="G37" s="45">
        <v>726.53</v>
      </c>
      <c r="H37" s="42"/>
      <c r="I37" s="46">
        <v>38</v>
      </c>
      <c r="J37" s="46">
        <v>30</v>
      </c>
      <c r="K37" s="46">
        <v>30</v>
      </c>
      <c r="L37" s="46">
        <v>31</v>
      </c>
      <c r="M37" s="42"/>
      <c r="N37" s="47">
        <v>16</v>
      </c>
      <c r="O37" s="47">
        <v>29</v>
      </c>
      <c r="P37" s="47">
        <v>55</v>
      </c>
    </row>
    <row r="38" spans="1:16" s="13" customFormat="1" x14ac:dyDescent="0.3">
      <c r="A38" s="152" t="s">
        <v>5</v>
      </c>
      <c r="B38" s="152"/>
      <c r="C38" s="152"/>
      <c r="D38" s="45">
        <v>27.91</v>
      </c>
      <c r="E38" s="45">
        <v>24.49</v>
      </c>
      <c r="F38" s="45">
        <v>103.03</v>
      </c>
      <c r="G38" s="45">
        <v>748.91</v>
      </c>
      <c r="H38" s="42"/>
      <c r="I38" s="46">
        <v>36</v>
      </c>
      <c r="J38" s="46">
        <v>31</v>
      </c>
      <c r="K38" s="46">
        <v>31</v>
      </c>
      <c r="L38" s="46">
        <v>32</v>
      </c>
      <c r="M38" s="42"/>
      <c r="N38" s="47">
        <v>15</v>
      </c>
      <c r="O38" s="47">
        <v>29</v>
      </c>
      <c r="P38" s="47">
        <v>55</v>
      </c>
    </row>
    <row r="39" spans="1:16" s="13" customFormat="1" x14ac:dyDescent="0.3">
      <c r="A39" s="152" t="s">
        <v>6</v>
      </c>
      <c r="B39" s="152"/>
      <c r="C39" s="152"/>
      <c r="D39" s="48">
        <v>27.9</v>
      </c>
      <c r="E39" s="45">
        <v>24.72</v>
      </c>
      <c r="F39" s="48">
        <v>100.5</v>
      </c>
      <c r="G39" s="45">
        <v>731.89</v>
      </c>
      <c r="H39" s="42"/>
      <c r="I39" s="46">
        <v>36</v>
      </c>
      <c r="J39" s="46">
        <v>31</v>
      </c>
      <c r="K39" s="46">
        <v>30</v>
      </c>
      <c r="L39" s="46">
        <v>31</v>
      </c>
      <c r="M39" s="42"/>
      <c r="N39" s="47">
        <v>15</v>
      </c>
      <c r="O39" s="47">
        <v>30</v>
      </c>
      <c r="P39" s="47">
        <v>55</v>
      </c>
    </row>
    <row r="40" spans="1:16" s="13" customFormat="1" x14ac:dyDescent="0.3">
      <c r="A40" s="152" t="s">
        <v>7</v>
      </c>
      <c r="B40" s="152"/>
      <c r="C40" s="152"/>
      <c r="D40" s="45">
        <v>30.08</v>
      </c>
      <c r="E40" s="45">
        <v>24.14</v>
      </c>
      <c r="F40" s="45">
        <v>118.27</v>
      </c>
      <c r="G40" s="45">
        <v>821.72</v>
      </c>
      <c r="H40" s="42"/>
      <c r="I40" s="46">
        <v>39</v>
      </c>
      <c r="J40" s="46">
        <v>31</v>
      </c>
      <c r="K40" s="46">
        <v>35</v>
      </c>
      <c r="L40" s="46">
        <v>35</v>
      </c>
      <c r="M40" s="42"/>
      <c r="N40" s="47">
        <v>15</v>
      </c>
      <c r="O40" s="47">
        <v>26</v>
      </c>
      <c r="P40" s="47">
        <v>58</v>
      </c>
    </row>
    <row r="41" spans="1:16" s="13" customFormat="1" x14ac:dyDescent="0.3">
      <c r="A41" s="152" t="s">
        <v>8</v>
      </c>
      <c r="B41" s="152"/>
      <c r="C41" s="152"/>
      <c r="D41" s="45">
        <v>28.31</v>
      </c>
      <c r="E41" s="45">
        <v>23.55</v>
      </c>
      <c r="F41" s="45">
        <v>99.33</v>
      </c>
      <c r="G41" s="45">
        <v>729.96</v>
      </c>
      <c r="H41" s="42"/>
      <c r="I41" s="46">
        <v>37</v>
      </c>
      <c r="J41" s="46">
        <v>30</v>
      </c>
      <c r="K41" s="46">
        <v>30</v>
      </c>
      <c r="L41" s="46">
        <v>31</v>
      </c>
      <c r="M41" s="42"/>
      <c r="N41" s="47">
        <v>16</v>
      </c>
      <c r="O41" s="47">
        <v>29</v>
      </c>
      <c r="P41" s="47">
        <v>54</v>
      </c>
    </row>
    <row r="42" spans="1:16" s="13" customFormat="1" x14ac:dyDescent="0.3">
      <c r="A42" s="152" t="s">
        <v>9</v>
      </c>
      <c r="B42" s="152"/>
      <c r="C42" s="152"/>
      <c r="D42" s="48">
        <v>32.4</v>
      </c>
      <c r="E42" s="45">
        <v>23.75</v>
      </c>
      <c r="F42" s="45">
        <v>109.12</v>
      </c>
      <c r="G42" s="45">
        <v>781.04</v>
      </c>
      <c r="H42" s="42"/>
      <c r="I42" s="46">
        <v>42</v>
      </c>
      <c r="J42" s="46">
        <v>30</v>
      </c>
      <c r="K42" s="46">
        <v>33</v>
      </c>
      <c r="L42" s="46">
        <v>33</v>
      </c>
      <c r="M42" s="42"/>
      <c r="N42" s="47">
        <v>17</v>
      </c>
      <c r="O42" s="47">
        <v>27</v>
      </c>
      <c r="P42" s="47">
        <v>56</v>
      </c>
    </row>
    <row r="43" spans="1:16" s="13" customFormat="1" x14ac:dyDescent="0.3">
      <c r="A43" s="152" t="s">
        <v>10</v>
      </c>
      <c r="B43" s="152"/>
      <c r="C43" s="152"/>
      <c r="D43" s="45">
        <v>31.09</v>
      </c>
      <c r="E43" s="45">
        <v>24.26</v>
      </c>
      <c r="F43" s="45">
        <v>100.24</v>
      </c>
      <c r="G43" s="45">
        <v>746.17</v>
      </c>
      <c r="H43" s="42"/>
      <c r="I43" s="46">
        <v>40</v>
      </c>
      <c r="J43" s="46">
        <v>31</v>
      </c>
      <c r="K43" s="46">
        <v>30</v>
      </c>
      <c r="L43" s="46">
        <v>32</v>
      </c>
      <c r="M43" s="42"/>
      <c r="N43" s="47">
        <v>17</v>
      </c>
      <c r="O43" s="47">
        <v>29</v>
      </c>
      <c r="P43" s="47">
        <v>54</v>
      </c>
    </row>
    <row r="44" spans="1:16" s="13" customFormat="1" x14ac:dyDescent="0.3">
      <c r="A44" s="152" t="s">
        <v>11</v>
      </c>
      <c r="B44" s="152"/>
      <c r="C44" s="152"/>
      <c r="D44" s="45">
        <v>28.07</v>
      </c>
      <c r="E44" s="45">
        <v>25.96</v>
      </c>
      <c r="F44" s="45">
        <v>103.18</v>
      </c>
      <c r="G44" s="45">
        <v>756.66</v>
      </c>
      <c r="H44" s="42"/>
      <c r="I44" s="46">
        <v>36</v>
      </c>
      <c r="J44" s="46">
        <v>33</v>
      </c>
      <c r="K44" s="46">
        <v>31</v>
      </c>
      <c r="L44" s="46">
        <v>32</v>
      </c>
      <c r="M44" s="42"/>
      <c r="N44" s="47">
        <v>15</v>
      </c>
      <c r="O44" s="47">
        <v>31</v>
      </c>
      <c r="P44" s="47">
        <v>55</v>
      </c>
    </row>
    <row r="45" spans="1:16" s="13" customFormat="1" x14ac:dyDescent="0.3">
      <c r="A45" s="152" t="s">
        <v>12</v>
      </c>
      <c r="B45" s="152"/>
      <c r="C45" s="152"/>
      <c r="D45" s="45">
        <v>28.43</v>
      </c>
      <c r="E45" s="45">
        <v>27.39</v>
      </c>
      <c r="F45" s="45">
        <v>98.85</v>
      </c>
      <c r="G45" s="48">
        <v>769.6</v>
      </c>
      <c r="H45" s="42"/>
      <c r="I45" s="46">
        <v>37</v>
      </c>
      <c r="J45" s="46">
        <v>35</v>
      </c>
      <c r="K45" s="46">
        <v>30</v>
      </c>
      <c r="L45" s="46">
        <v>33</v>
      </c>
      <c r="M45" s="42"/>
      <c r="N45" s="47">
        <v>15</v>
      </c>
      <c r="O45" s="47">
        <v>32</v>
      </c>
      <c r="P45" s="47">
        <v>51</v>
      </c>
    </row>
    <row r="46" spans="1:16" s="13" customFormat="1" x14ac:dyDescent="0.3">
      <c r="A46" s="152" t="s">
        <v>13</v>
      </c>
      <c r="B46" s="152"/>
      <c r="C46" s="152"/>
      <c r="D46" s="48">
        <v>29.7</v>
      </c>
      <c r="E46" s="45">
        <v>23.73</v>
      </c>
      <c r="F46" s="45">
        <v>100.58</v>
      </c>
      <c r="G46" s="45">
        <v>742.74</v>
      </c>
      <c r="H46" s="42"/>
      <c r="I46" s="46">
        <v>39</v>
      </c>
      <c r="J46" s="46">
        <v>30</v>
      </c>
      <c r="K46" s="46">
        <v>30</v>
      </c>
      <c r="L46" s="46">
        <v>32</v>
      </c>
      <c r="M46" s="42"/>
      <c r="N46" s="47">
        <v>16</v>
      </c>
      <c r="O46" s="47">
        <v>29</v>
      </c>
      <c r="P46" s="47">
        <v>54</v>
      </c>
    </row>
    <row r="47" spans="1:16" s="13" customFormat="1" x14ac:dyDescent="0.3">
      <c r="A47" s="152" t="s">
        <v>14</v>
      </c>
      <c r="B47" s="152"/>
      <c r="C47" s="152"/>
      <c r="D47" s="45">
        <v>27.05</v>
      </c>
      <c r="E47" s="45">
        <v>26.32</v>
      </c>
      <c r="F47" s="45">
        <v>102.53</v>
      </c>
      <c r="G47" s="45">
        <v>754.63</v>
      </c>
      <c r="H47" s="42"/>
      <c r="I47" s="46">
        <v>35</v>
      </c>
      <c r="J47" s="46">
        <v>33</v>
      </c>
      <c r="K47" s="46">
        <v>31</v>
      </c>
      <c r="L47" s="46">
        <v>32</v>
      </c>
      <c r="M47" s="42"/>
      <c r="N47" s="47">
        <v>14</v>
      </c>
      <c r="O47" s="47">
        <v>31</v>
      </c>
      <c r="P47" s="47">
        <v>54</v>
      </c>
    </row>
    <row r="48" spans="1:16" s="13" customFormat="1" x14ac:dyDescent="0.3">
      <c r="A48" s="152" t="s">
        <v>15</v>
      </c>
      <c r="B48" s="152"/>
      <c r="C48" s="152"/>
      <c r="D48" s="45">
        <v>29.21</v>
      </c>
      <c r="E48" s="45">
        <v>27.21</v>
      </c>
      <c r="F48" s="45">
        <v>101.35</v>
      </c>
      <c r="G48" s="45">
        <v>772.37</v>
      </c>
      <c r="H48" s="42"/>
      <c r="I48" s="46">
        <v>38</v>
      </c>
      <c r="J48" s="46">
        <v>34</v>
      </c>
      <c r="K48" s="46">
        <v>30</v>
      </c>
      <c r="L48" s="46">
        <v>33</v>
      </c>
      <c r="M48" s="42"/>
      <c r="N48" s="47">
        <v>15</v>
      </c>
      <c r="O48" s="47">
        <v>32</v>
      </c>
      <c r="P48" s="47">
        <v>52</v>
      </c>
    </row>
    <row r="49" spans="1:16" s="13" customFormat="1" x14ac:dyDescent="0.3">
      <c r="A49" s="152" t="s">
        <v>16</v>
      </c>
      <c r="B49" s="152"/>
      <c r="C49" s="152"/>
      <c r="D49" s="45">
        <v>28.87</v>
      </c>
      <c r="E49" s="45">
        <v>27.08</v>
      </c>
      <c r="F49" s="45">
        <v>107.71</v>
      </c>
      <c r="G49" s="45">
        <v>786.59</v>
      </c>
      <c r="H49" s="42"/>
      <c r="I49" s="46">
        <v>37</v>
      </c>
      <c r="J49" s="46">
        <v>34</v>
      </c>
      <c r="K49" s="46">
        <v>32</v>
      </c>
      <c r="L49" s="46">
        <v>33</v>
      </c>
      <c r="M49" s="42"/>
      <c r="N49" s="47">
        <v>15</v>
      </c>
      <c r="O49" s="47">
        <v>31</v>
      </c>
      <c r="P49" s="47">
        <v>55</v>
      </c>
    </row>
    <row r="50" spans="1:16" s="13" customFormat="1" x14ac:dyDescent="0.3">
      <c r="A50" s="152" t="s">
        <v>17</v>
      </c>
      <c r="B50" s="152"/>
      <c r="C50" s="152"/>
      <c r="D50" s="48">
        <v>31.1</v>
      </c>
      <c r="E50" s="45">
        <v>23.53</v>
      </c>
      <c r="F50" s="45">
        <v>118.73</v>
      </c>
      <c r="G50" s="45">
        <v>824.53</v>
      </c>
      <c r="H50" s="42"/>
      <c r="I50" s="46">
        <v>40</v>
      </c>
      <c r="J50" s="46">
        <v>30</v>
      </c>
      <c r="K50" s="46">
        <v>35</v>
      </c>
      <c r="L50" s="46">
        <v>35</v>
      </c>
      <c r="M50" s="42"/>
      <c r="N50" s="47">
        <v>15</v>
      </c>
      <c r="O50" s="47">
        <v>26</v>
      </c>
      <c r="P50" s="47">
        <v>58</v>
      </c>
    </row>
    <row r="51" spans="1:16" s="13" customFormat="1" x14ac:dyDescent="0.3">
      <c r="A51" s="152" t="s">
        <v>18</v>
      </c>
      <c r="B51" s="152"/>
      <c r="C51" s="152"/>
      <c r="D51" s="45">
        <v>28.76</v>
      </c>
      <c r="E51" s="45">
        <v>25.45</v>
      </c>
      <c r="F51" s="45">
        <v>99.43</v>
      </c>
      <c r="G51" s="45">
        <v>750.16</v>
      </c>
      <c r="H51" s="42"/>
      <c r="I51" s="46">
        <v>37</v>
      </c>
      <c r="J51" s="46">
        <v>32</v>
      </c>
      <c r="K51" s="46">
        <v>30</v>
      </c>
      <c r="L51" s="46">
        <v>32</v>
      </c>
      <c r="M51" s="42"/>
      <c r="N51" s="47">
        <v>15</v>
      </c>
      <c r="O51" s="47">
        <v>31</v>
      </c>
      <c r="P51" s="47">
        <v>53</v>
      </c>
    </row>
    <row r="52" spans="1:16" s="13" customFormat="1" x14ac:dyDescent="0.3">
      <c r="A52" s="152" t="s">
        <v>19</v>
      </c>
      <c r="B52" s="152"/>
      <c r="C52" s="152"/>
      <c r="D52" s="45">
        <v>28.81</v>
      </c>
      <c r="E52" s="45">
        <v>25.18</v>
      </c>
      <c r="F52" s="45">
        <v>101.11</v>
      </c>
      <c r="G52" s="45">
        <v>749.05</v>
      </c>
      <c r="H52" s="42"/>
      <c r="I52" s="46">
        <v>37</v>
      </c>
      <c r="J52" s="46">
        <v>32</v>
      </c>
      <c r="K52" s="46">
        <v>30</v>
      </c>
      <c r="L52" s="46">
        <v>32</v>
      </c>
      <c r="M52" s="42"/>
      <c r="N52" s="47">
        <v>15</v>
      </c>
      <c r="O52" s="47">
        <v>30</v>
      </c>
      <c r="P52" s="47">
        <v>54</v>
      </c>
    </row>
    <row r="53" spans="1:16" s="13" customFormat="1" x14ac:dyDescent="0.3">
      <c r="A53" s="152" t="s">
        <v>20</v>
      </c>
      <c r="B53" s="152"/>
      <c r="C53" s="152"/>
      <c r="D53" s="45">
        <v>29.15</v>
      </c>
      <c r="E53" s="45">
        <v>23.99</v>
      </c>
      <c r="F53" s="45">
        <v>102.34</v>
      </c>
      <c r="G53" s="45">
        <v>748.35</v>
      </c>
      <c r="H53" s="42"/>
      <c r="I53" s="46">
        <v>38</v>
      </c>
      <c r="J53" s="46">
        <v>30</v>
      </c>
      <c r="K53" s="46">
        <v>31</v>
      </c>
      <c r="L53" s="46">
        <v>32</v>
      </c>
      <c r="M53" s="42"/>
      <c r="N53" s="47">
        <v>16</v>
      </c>
      <c r="O53" s="47">
        <v>29</v>
      </c>
      <c r="P53" s="47">
        <v>55</v>
      </c>
    </row>
    <row r="54" spans="1:16" s="13" customFormat="1" x14ac:dyDescent="0.3">
      <c r="A54" s="152" t="s">
        <v>82</v>
      </c>
      <c r="B54" s="152"/>
      <c r="C54" s="152"/>
      <c r="D54" s="45">
        <v>29.16</v>
      </c>
      <c r="E54" s="49">
        <v>25</v>
      </c>
      <c r="F54" s="45">
        <v>103.37</v>
      </c>
      <c r="G54" s="45">
        <v>759.69</v>
      </c>
      <c r="H54" s="42"/>
      <c r="I54" s="46">
        <v>38</v>
      </c>
      <c r="J54" s="46">
        <v>32</v>
      </c>
      <c r="K54" s="46">
        <v>31</v>
      </c>
      <c r="L54" s="46">
        <v>32</v>
      </c>
      <c r="M54" s="42"/>
      <c r="N54" s="47">
        <v>15</v>
      </c>
      <c r="O54" s="47">
        <v>30</v>
      </c>
      <c r="P54" s="47">
        <v>54</v>
      </c>
    </row>
  </sheetData>
  <mergeCells count="57">
    <mergeCell ref="A51:C51"/>
    <mergeCell ref="A52:C52"/>
    <mergeCell ref="A53:C53"/>
    <mergeCell ref="A54:C54"/>
    <mergeCell ref="A44:C44"/>
    <mergeCell ref="A45:C45"/>
    <mergeCell ref="A46:C46"/>
    <mergeCell ref="A47:C47"/>
    <mergeCell ref="A48:C48"/>
    <mergeCell ref="A26:C26"/>
    <mergeCell ref="A27:C27"/>
    <mergeCell ref="A28:C28"/>
    <mergeCell ref="A29:C29"/>
    <mergeCell ref="A31:P31"/>
    <mergeCell ref="A21:C21"/>
    <mergeCell ref="A22:C22"/>
    <mergeCell ref="A23:C23"/>
    <mergeCell ref="A24:C24"/>
    <mergeCell ref="A25:C25"/>
    <mergeCell ref="N7:P7"/>
    <mergeCell ref="A9:C9"/>
    <mergeCell ref="A10:C10"/>
    <mergeCell ref="A11:C11"/>
    <mergeCell ref="A12:C12"/>
    <mergeCell ref="A32:C33"/>
    <mergeCell ref="D32:F32"/>
    <mergeCell ref="G32:G33"/>
    <mergeCell ref="I32:L32"/>
    <mergeCell ref="N32:P32"/>
    <mergeCell ref="A34:C34"/>
    <mergeCell ref="A49:C49"/>
    <mergeCell ref="A50:C50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18:C18"/>
    <mergeCell ref="A19:C19"/>
    <mergeCell ref="A20:C20"/>
    <mergeCell ref="O1:P1"/>
    <mergeCell ref="A2:P2"/>
    <mergeCell ref="A4:C4"/>
    <mergeCell ref="A6:P6"/>
    <mergeCell ref="A7:C8"/>
    <mergeCell ref="D7:F7"/>
    <mergeCell ref="G7:G8"/>
    <mergeCell ref="I7:L7"/>
    <mergeCell ref="A13:C13"/>
    <mergeCell ref="A14:C14"/>
    <mergeCell ref="A15:C15"/>
    <mergeCell ref="A16:C16"/>
    <mergeCell ref="A17:C17"/>
  </mergeCells>
  <pageMargins left="0.70866137742996205" right="0.70866137742996205" top="0.74803149700164795" bottom="0.74803149700164795" header="0.31496062874794001" footer="0.31496062874794001"/>
  <pageSetup paperSize="9" scale="98" orientation="landscape" r:id="rId1"/>
  <rowBreaks count="1" manualBreakCount="1">
    <brk id="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меню</vt:lpstr>
      <vt:lpstr>Расчет ХЭХ</vt:lpstr>
      <vt:lpstr>соотношение ЭЦ</vt:lpstr>
      <vt:lpstr>'Проект меню'!Область_печати</vt:lpstr>
      <vt:lpstr>'Расчет ХЭХ'!Область_печати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МАУ</cp:lastModifiedBy>
  <cp:lastPrinted>2023-09-27T15:27:46Z</cp:lastPrinted>
  <dcterms:created xsi:type="dcterms:W3CDTF">2022-12-13T10:08:54Z</dcterms:created>
  <dcterms:modified xsi:type="dcterms:W3CDTF">2023-09-28T10:50:13Z</dcterms:modified>
</cp:coreProperties>
</file>